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60" yWindow="1155" windowWidth="19320" windowHeight="13620" activeTab="0"/>
  </bookViews>
  <sheets>
    <sheet name="fronte" sheetId="1" r:id="rId1"/>
    <sheet name="livelli prestazionali" sheetId="2" r:id="rId2"/>
    <sheet name="dati metrici" sheetId="3" r:id="rId3"/>
    <sheet name="superfici non finanziate" sheetId="4" r:id="rId4"/>
  </sheets>
  <definedNames>
    <definedName name="_xlnm.Print_Area" localSheetId="2">'dati metrici'!$B$2:$U$38</definedName>
    <definedName name="_xlnm.Print_Area" localSheetId="0">'fronte'!$A$1:$Q$46</definedName>
    <definedName name="_xlnm.Print_Area" localSheetId="1">'livelli prestazionali'!$A$2:$D$17</definedName>
    <definedName name="_xlnm.Print_Area" localSheetId="3">'superfici non finanziate'!$B$2:$I$36</definedName>
    <definedName name="contreuro" localSheetId="1">'livelli prestazionali'!#REF!</definedName>
    <definedName name="contreuro">'fronte'!#REF!</definedName>
    <definedName name="costoctn">#REF!</definedName>
    <definedName name="HTML_CodePage" hidden="1">1252</definedName>
    <definedName name="HTML_Control" localSheetId="1" hidden="1">{"'fronte'!$B$2:$O$12"}</definedName>
    <definedName name="HTML_Control" hidden="1">{"'fronte'!$B$2:$O$12"}</definedName>
    <definedName name="HTML_Description" hidden="1">""</definedName>
    <definedName name="HTML_Email" hidden="1">""</definedName>
    <definedName name="HTML_Header" hidden="1">"fronte"</definedName>
    <definedName name="HTML_LastUpdate" hidden="1">"17/11/98"</definedName>
    <definedName name="HTML_LineAfter" hidden="1">FALSE</definedName>
    <definedName name="HTML_LineBefore" hidden="1">FALSE</definedName>
    <definedName name="HTML_Name" hidden="1">"romeo"</definedName>
    <definedName name="HTML_OBDlg2" hidden="1">TRUE</definedName>
    <definedName name="HTML_OBDlg4" hidden="1">TRUE</definedName>
    <definedName name="HTML_OS" hidden="1">0</definedName>
    <definedName name="HTML_PathFile" hidden="1">"C:\Documenti\MioHTML.htm"</definedName>
    <definedName name="HTML_Title" hidden="1">"prova_qte"</definedName>
    <definedName name="_xlnm.Print_Titles" localSheetId="2">'dati metrici'!$2:$7</definedName>
    <definedName name="_xlnm.Print_Titles" localSheetId="3">'superfici non finanziate'!$2:$6</definedName>
  </definedNames>
  <calcPr fullCalcOnLoad="1"/>
</workbook>
</file>

<file path=xl/sharedStrings.xml><?xml version="1.0" encoding="utf-8"?>
<sst xmlns="http://schemas.openxmlformats.org/spreadsheetml/2006/main" count="78" uniqueCount="70">
  <si>
    <t>Quadro Tecnico Economico per interventi</t>
  </si>
  <si>
    <t>di edilizia residenziale pubblica</t>
  </si>
  <si>
    <t>Comune</t>
  </si>
  <si>
    <t>Comprensorio</t>
  </si>
  <si>
    <t>Località / via</t>
  </si>
  <si>
    <t>Progetto redatto da :</t>
  </si>
  <si>
    <t>Tel.</t>
  </si>
  <si>
    <t>Cap</t>
  </si>
  <si>
    <t>CONSISTENZE E COSTI PER LA DETERMINAZIONE DEL CONTRIBUTO</t>
  </si>
  <si>
    <t>N° unità</t>
  </si>
  <si>
    <t>Fabbricato</t>
  </si>
  <si>
    <t>Scala</t>
  </si>
  <si>
    <t>Interno</t>
  </si>
  <si>
    <t>balconi</t>
  </si>
  <si>
    <t>cantine</t>
  </si>
  <si>
    <t>organismo abitativo</t>
  </si>
  <si>
    <t>Provincia</t>
  </si>
  <si>
    <t xml:space="preserve">Ragione Sociale </t>
  </si>
  <si>
    <t>IDENTIFICAZIONE  DELL'OPERATORE</t>
  </si>
  <si>
    <t>LOCALIZZAZIONE  DELL'INTERVENTO</t>
  </si>
  <si>
    <t>DATI  DI  PROGRAMMA</t>
  </si>
  <si>
    <t>Permesso di  Costruire n°</t>
  </si>
  <si>
    <t>Approvato in commissione edilizia in data:</t>
  </si>
  <si>
    <t xml:space="preserve"> in data:</t>
  </si>
  <si>
    <t xml:space="preserve">Sede legale </t>
  </si>
  <si>
    <t>C.T.N.:</t>
  </si>
  <si>
    <t>Superfici con caratteristiche non fruibili di finanziamento:</t>
  </si>
  <si>
    <t xml:space="preserve">totale delle superfici                                    delle parti comuni:  </t>
  </si>
  <si>
    <t>Finanziato</t>
  </si>
  <si>
    <t>altre superfici</t>
  </si>
  <si>
    <t xml:space="preserve">superficie posto auto </t>
  </si>
  <si>
    <t>totale spazi di manovra</t>
  </si>
  <si>
    <t>1.      Benessere termo igrometrico;</t>
  </si>
  <si>
    <t>2.      Benessere respiratorio, olfattivo e qualità dell’aria;</t>
  </si>
  <si>
    <t>3.      Benessere visivo;</t>
  </si>
  <si>
    <t>4.      Benessere acustico;</t>
  </si>
  <si>
    <t>n° posto auto</t>
  </si>
  <si>
    <r>
      <t xml:space="preserve">Contributo   </t>
    </r>
    <r>
      <rPr>
        <sz val="10"/>
        <color indexed="12"/>
        <rFont val="Arial"/>
        <family val="2"/>
      </rPr>
      <t xml:space="preserve"> </t>
    </r>
    <r>
      <rPr>
        <sz val="11"/>
        <color indexed="12"/>
        <rFont val="Arial"/>
        <family val="2"/>
      </rPr>
      <t xml:space="preserve">max                 per alloggio </t>
    </r>
  </si>
  <si>
    <r>
      <t xml:space="preserve">Totale </t>
    </r>
    <r>
      <rPr>
        <b/>
        <sz val="9"/>
        <color indexed="12"/>
        <rFont val="Arial"/>
        <family val="2"/>
      </rPr>
      <t>Snr</t>
    </r>
    <r>
      <rPr>
        <sz val="9"/>
        <color indexed="12"/>
        <rFont val="Arial"/>
        <family val="2"/>
      </rPr>
      <t xml:space="preserve">     </t>
    </r>
  </si>
  <si>
    <r>
      <t xml:space="preserve">S.n.r. </t>
    </r>
    <r>
      <rPr>
        <sz val="10"/>
        <color indexed="12"/>
        <rFont val="Arial"/>
        <family val="2"/>
      </rPr>
      <t>superficie non residenziale</t>
    </r>
  </si>
  <si>
    <r>
      <t xml:space="preserve">S.p. </t>
    </r>
    <r>
      <rPr>
        <sz val="10"/>
        <color indexed="12"/>
        <rFont val="Arial"/>
        <family val="2"/>
      </rPr>
      <t>parcheggio</t>
    </r>
  </si>
  <si>
    <t>Superfici con caratteristiche  fruibili di finanziamento:</t>
  </si>
  <si>
    <r>
      <t xml:space="preserve">Totale </t>
    </r>
    <r>
      <rPr>
        <b/>
        <sz val="8"/>
        <color indexed="12"/>
        <rFont val="Arial"/>
        <family val="2"/>
      </rPr>
      <t>Snr</t>
    </r>
    <r>
      <rPr>
        <sz val="8"/>
        <color indexed="12"/>
        <rFont val="Arial"/>
        <family val="2"/>
      </rPr>
      <t xml:space="preserve">     </t>
    </r>
  </si>
  <si>
    <t xml:space="preserve">totale delle superfici  delle parti comuni:  </t>
  </si>
  <si>
    <t xml:space="preserve"> </t>
  </si>
  <si>
    <r>
      <t>Costo</t>
    </r>
    <r>
      <rPr>
        <sz val="11"/>
        <color indexed="12"/>
        <rFont val="Arial"/>
        <family val="2"/>
      </rPr>
      <t xml:space="preserve"> </t>
    </r>
    <r>
      <rPr>
        <sz val="10"/>
        <color indexed="12"/>
        <rFont val="Arial"/>
        <family val="2"/>
      </rPr>
      <t>dell'alloggio</t>
    </r>
    <r>
      <rPr>
        <sz val="11"/>
        <color indexed="12"/>
        <rFont val="Arial"/>
        <family val="2"/>
      </rPr>
      <t xml:space="preserve">  o prezzo convenzionale (1)</t>
    </r>
  </si>
  <si>
    <r>
      <t>S.c.</t>
    </r>
    <r>
      <rPr>
        <sz val="10"/>
        <color indexed="12"/>
        <rFont val="Arial"/>
        <family val="2"/>
      </rPr>
      <t xml:space="preserve">      superficie complessiva </t>
    </r>
  </si>
  <si>
    <r>
      <t xml:space="preserve">S.u. </t>
    </r>
    <r>
      <rPr>
        <sz val="11"/>
        <color indexed="12"/>
        <rFont val="Arial"/>
        <family val="2"/>
      </rPr>
      <t>Superficie utile (2)</t>
    </r>
  </si>
  <si>
    <t>.(2)</t>
  </si>
  <si>
    <t>HOUSING SOCIALE</t>
  </si>
  <si>
    <r>
      <t>D.</t>
    </r>
    <r>
      <rPr>
        <sz val="18"/>
        <rFont val="Arial"/>
        <family val="2"/>
      </rPr>
      <t>G.R.L. 29 GENNAIO 2010 N. 53</t>
    </r>
  </si>
  <si>
    <t xml:space="preserve">PER LE PRESTAZIONI DA ASSICURARE VEDI ALLEGATI 1-2  DGRL N. 53 DEL 29,01,2010 </t>
  </si>
  <si>
    <t xml:space="preserve">Le finalità e le funzionalità dei punti illustranti i  prestazionali da assicurare possono essere </t>
  </si>
  <si>
    <t>illustrate da specifica relazione firmata da un tecnico competente</t>
  </si>
  <si>
    <t>5.      Risparmio energetico</t>
  </si>
  <si>
    <t>6.      Progettazione bioclimatica</t>
  </si>
  <si>
    <t>7.      Abbattimento inquinamento elettromagnetico;</t>
  </si>
  <si>
    <t>8.      Risparmio idrico</t>
  </si>
  <si>
    <t>9.      Prevenzione incendi;</t>
  </si>
  <si>
    <t>10.      Manutenzione;</t>
  </si>
  <si>
    <t>11.    Fruibilità.</t>
  </si>
  <si>
    <t>Livelli prestazionali specificati nell’Allegato 1-2 del bando di cui alla DGRL n. 53/2010</t>
  </si>
  <si>
    <t>Superfici non finanziabili</t>
  </si>
  <si>
    <t>negozi</t>
  </si>
  <si>
    <t>uffici</t>
  </si>
  <si>
    <r>
      <t xml:space="preserve">S.n.r. </t>
    </r>
    <r>
      <rPr>
        <sz val="8"/>
        <color indexed="12"/>
        <rFont val="Arial"/>
        <family val="2"/>
      </rPr>
      <t>superficie non residenziale max 10% del SRC</t>
    </r>
  </si>
  <si>
    <t>(1)     per nuove costruzioni max finaziabile 1600,00 €/mq</t>
  </si>
  <si>
    <t>S.U. massima 95 mq minima 45 mq</t>
  </si>
  <si>
    <t xml:space="preserve">RECUPERO /ACQUISTO </t>
  </si>
  <si>
    <t>PER RECUPERO MAX FINANZIABILE 1700,00€/MQ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</si>
</sst>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00"/>
    <numFmt numFmtId="180" formatCode="0.0000"/>
    <numFmt numFmtId="181" formatCode="#,##0.000"/>
    <numFmt numFmtId="182" formatCode="#,##0.0"/>
    <numFmt numFmtId="183" formatCode="0.000%"/>
    <numFmt numFmtId="184" formatCode="_-* #,##0.000_-;\-* #,##0.000_-;_-* &quot;-&quot;???_-;_-@_-"/>
    <numFmt numFmtId="185" formatCode="_-* #,##0.00_-;\-* #,##0.00_-;_-* &quot;-&quot;???_-;_-@_-"/>
    <numFmt numFmtId="186" formatCode="_-* #,##0.0_-;\-* #,##0.0_-;_-* &quot;-&quot;_-;_-@_-"/>
    <numFmt numFmtId="187" formatCode="_-* #,##0.00_-;\-* #,##0.00_-;_-* &quot;-&quot;_-;_-@_-"/>
    <numFmt numFmtId="188" formatCode="#,##0.00_ ;\-#,##0.00\ "/>
    <numFmt numFmtId="189" formatCode="h\.mm\.ss"/>
    <numFmt numFmtId="190" formatCode="&quot;€&quot;\ #,##0.00"/>
    <numFmt numFmtId="191" formatCode="#,##0.00\ &quot;€&quot;"/>
    <numFmt numFmtId="192" formatCode="&quot;€&quot;* #,##0.00"/>
    <numFmt numFmtId="193" formatCode="d/m/yy"/>
    <numFmt numFmtId="194" formatCode="[$-410]dddd\ d\ mmmm\ yyyy"/>
    <numFmt numFmtId="195" formatCode="\-&quot;€&quot;* #,##0.00"/>
    <numFmt numFmtId="196" formatCode="[$-410]d\ mmmm\ yyyy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[$€-2]\ #.##000_);[Red]\([$€-2]\ #.##000\)"/>
  </numFmts>
  <fonts count="5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20"/>
      <name val="Arial"/>
      <family val="2"/>
    </font>
    <font>
      <sz val="9"/>
      <color indexed="9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i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1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42"/>
      <color indexed="8"/>
      <name val="Arial Black"/>
      <family val="2"/>
    </font>
    <font>
      <sz val="2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thin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1" applyNumberFormat="0" applyAlignment="0" applyProtection="0"/>
    <xf numFmtId="0" fontId="32" fillId="0" borderId="2" applyNumberFormat="0" applyFill="0" applyAlignment="0" applyProtection="0"/>
    <xf numFmtId="0" fontId="33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0" fillId="23" borderId="4" applyNumberFormat="0" applyFont="0" applyAlignment="0" applyProtection="0"/>
    <xf numFmtId="0" fontId="36" fillId="16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16" xfId="0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/>
      <protection locked="0"/>
    </xf>
    <xf numFmtId="2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16" borderId="28" xfId="0" applyFont="1" applyFill="1" applyBorder="1" applyAlignment="1" applyProtection="1">
      <alignment horizontal="center"/>
      <protection hidden="1"/>
    </xf>
    <xf numFmtId="4" fontId="7" fillId="16" borderId="28" xfId="0" applyNumberFormat="1" applyFont="1" applyFill="1" applyBorder="1" applyAlignment="1" applyProtection="1">
      <alignment vertical="center"/>
      <protection hidden="1"/>
    </xf>
    <xf numFmtId="2" fontId="7" fillId="16" borderId="28" xfId="0" applyNumberFormat="1" applyFont="1" applyFill="1" applyBorder="1" applyAlignment="1" applyProtection="1">
      <alignment vertical="center"/>
      <protection hidden="1"/>
    </xf>
    <xf numFmtId="2" fontId="7" fillId="16" borderId="29" xfId="0" applyNumberFormat="1" applyFont="1" applyFill="1" applyBorder="1" applyAlignment="1" applyProtection="1">
      <alignment vertical="center"/>
      <protection hidden="1"/>
    </xf>
    <xf numFmtId="2" fontId="7" fillId="16" borderId="30" xfId="0" applyNumberFormat="1" applyFont="1" applyFill="1" applyBorder="1" applyAlignment="1" applyProtection="1">
      <alignment vertical="center"/>
      <protection hidden="1"/>
    </xf>
    <xf numFmtId="181" fontId="7" fillId="16" borderId="30" xfId="0" applyNumberFormat="1" applyFont="1" applyFill="1" applyBorder="1" applyAlignment="1" applyProtection="1">
      <alignment vertical="center"/>
      <protection hidden="1"/>
    </xf>
    <xf numFmtId="3" fontId="7" fillId="16" borderId="28" xfId="0" applyNumberFormat="1" applyFont="1" applyFill="1" applyBorder="1" applyAlignment="1" applyProtection="1">
      <alignment vertical="center"/>
      <protection hidden="1"/>
    </xf>
    <xf numFmtId="4" fontId="7" fillId="16" borderId="28" xfId="0" applyNumberFormat="1" applyFont="1" applyFill="1" applyBorder="1" applyAlignment="1" applyProtection="1">
      <alignment vertical="center" wrapText="1"/>
      <protection hidden="1"/>
    </xf>
    <xf numFmtId="0" fontId="7" fillId="16" borderId="28" xfId="0" applyFont="1" applyFill="1" applyBorder="1" applyAlignment="1" applyProtection="1">
      <alignment vertical="center"/>
      <protection hidden="1"/>
    </xf>
    <xf numFmtId="4" fontId="6" fillId="0" borderId="31" xfId="0" applyNumberFormat="1" applyFont="1" applyBorder="1" applyAlignment="1" applyProtection="1">
      <alignment vertical="center"/>
      <protection hidden="1"/>
    </xf>
    <xf numFmtId="9" fontId="6" fillId="0" borderId="32" xfId="0" applyNumberFormat="1" applyFont="1" applyBorder="1" applyAlignment="1" applyProtection="1">
      <alignment vertical="center"/>
      <protection hidden="1"/>
    </xf>
    <xf numFmtId="2" fontId="9" fillId="0" borderId="0" xfId="0" applyNumberFormat="1" applyFont="1" applyBorder="1" applyAlignment="1" applyProtection="1">
      <alignment/>
      <protection hidden="1"/>
    </xf>
    <xf numFmtId="0" fontId="0" fillId="0" borderId="33" xfId="0" applyFont="1" applyFill="1" applyBorder="1" applyAlignment="1" applyProtection="1">
      <alignment horizontal="center" vertical="center"/>
      <protection hidden="1"/>
    </xf>
    <xf numFmtId="179" fontId="6" fillId="0" borderId="34" xfId="0" applyNumberFormat="1" applyFont="1" applyBorder="1" applyAlignment="1" applyProtection="1">
      <alignment vertical="center"/>
      <protection hidden="1"/>
    </xf>
    <xf numFmtId="4" fontId="6" fillId="0" borderId="34" xfId="0" applyNumberFormat="1" applyFont="1" applyBorder="1" applyAlignment="1" applyProtection="1">
      <alignment vertical="center"/>
      <protection hidden="1"/>
    </xf>
    <xf numFmtId="4" fontId="6" fillId="0" borderId="35" xfId="0" applyNumberFormat="1" applyFont="1" applyBorder="1" applyAlignment="1" applyProtection="1">
      <alignment vertical="center"/>
      <protection hidden="1"/>
    </xf>
    <xf numFmtId="9" fontId="6" fillId="0" borderId="36" xfId="0" applyNumberFormat="1" applyFont="1" applyBorder="1" applyAlignment="1" applyProtection="1">
      <alignment vertical="center"/>
      <protection hidden="1"/>
    </xf>
    <xf numFmtId="2" fontId="6" fillId="0" borderId="34" xfId="0" applyNumberFormat="1" applyFont="1" applyBorder="1" applyAlignment="1" applyProtection="1">
      <alignment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179" fontId="6" fillId="0" borderId="38" xfId="0" applyNumberFormat="1" applyFont="1" applyBorder="1" applyAlignment="1" applyProtection="1">
      <alignment vertical="center"/>
      <protection hidden="1"/>
    </xf>
    <xf numFmtId="4" fontId="6" fillId="0" borderId="39" xfId="0" applyNumberFormat="1" applyFont="1" applyBorder="1" applyAlignment="1" applyProtection="1">
      <alignment vertical="center"/>
      <protection hidden="1"/>
    </xf>
    <xf numFmtId="9" fontId="6" fillId="0" borderId="40" xfId="0" applyNumberFormat="1" applyFont="1" applyBorder="1" applyAlignment="1" applyProtection="1">
      <alignment vertical="center"/>
      <protection hidden="1"/>
    </xf>
    <xf numFmtId="2" fontId="6" fillId="0" borderId="38" xfId="0" applyNumberFormat="1" applyFont="1" applyBorder="1" applyAlignment="1" applyProtection="1">
      <alignment vertical="center"/>
      <protection hidden="1"/>
    </xf>
    <xf numFmtId="4" fontId="6" fillId="0" borderId="38" xfId="0" applyNumberFormat="1" applyFont="1" applyBorder="1" applyAlignment="1" applyProtection="1">
      <alignment vertical="center"/>
      <protection hidden="1"/>
    </xf>
    <xf numFmtId="2" fontId="0" fillId="0" borderId="0" xfId="0" applyNumberFormat="1" applyFont="1" applyAlignment="1" applyProtection="1">
      <alignment/>
      <protection hidden="1"/>
    </xf>
    <xf numFmtId="2" fontId="9" fillId="0" borderId="0" xfId="0" applyNumberFormat="1" applyFont="1" applyAlignment="1" applyProtection="1">
      <alignment/>
      <protection hidden="1"/>
    </xf>
    <xf numFmtId="0" fontId="7" fillId="16" borderId="41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42" xfId="0" applyFont="1" applyBorder="1" applyAlignment="1" applyProtection="1">
      <alignment horizontal="center" vertical="center"/>
      <protection hidden="1"/>
    </xf>
    <xf numFmtId="2" fontId="7" fillId="0" borderId="43" xfId="0" applyNumberFormat="1" applyFont="1" applyBorder="1" applyAlignment="1" applyProtection="1">
      <alignment vertical="center"/>
      <protection hidden="1"/>
    </xf>
    <xf numFmtId="4" fontId="7" fillId="0" borderId="43" xfId="0" applyNumberFormat="1" applyFont="1" applyBorder="1" applyAlignment="1" applyProtection="1">
      <alignment vertical="center"/>
      <protection hidden="1"/>
    </xf>
    <xf numFmtId="0" fontId="6" fillId="0" borderId="23" xfId="0" applyNumberFormat="1" applyFont="1" applyBorder="1" applyAlignment="1" applyProtection="1">
      <alignment horizontal="center" vertical="center"/>
      <protection hidden="1"/>
    </xf>
    <xf numFmtId="0" fontId="6" fillId="0" borderId="34" xfId="0" applyNumberFormat="1" applyFont="1" applyBorder="1" applyAlignment="1" applyProtection="1">
      <alignment horizontal="center" vertical="center"/>
      <protection hidden="1"/>
    </xf>
    <xf numFmtId="0" fontId="6" fillId="0" borderId="44" xfId="0" applyNumberFormat="1" applyFont="1" applyBorder="1" applyAlignment="1" applyProtection="1">
      <alignment horizontal="center" vertical="center"/>
      <protection hidden="1"/>
    </xf>
    <xf numFmtId="0" fontId="6" fillId="0" borderId="38" xfId="0" applyNumberFormat="1" applyFont="1" applyBorder="1" applyAlignment="1" applyProtection="1">
      <alignment horizontal="center" vertical="center"/>
      <protection hidden="1"/>
    </xf>
    <xf numFmtId="2" fontId="9" fillId="0" borderId="45" xfId="0" applyNumberFormat="1" applyFont="1" applyBorder="1" applyAlignment="1" applyProtection="1">
      <alignment/>
      <protection hidden="1"/>
    </xf>
    <xf numFmtId="0" fontId="0" fillId="0" borderId="46" xfId="0" applyFont="1" applyFill="1" applyBorder="1" applyAlignment="1" applyProtection="1">
      <alignment horizontal="center" vertical="center"/>
      <protection hidden="1"/>
    </xf>
    <xf numFmtId="0" fontId="6" fillId="0" borderId="47" xfId="0" applyNumberFormat="1" applyFont="1" applyBorder="1" applyAlignment="1" applyProtection="1">
      <alignment horizontal="center" vertical="center"/>
      <protection hidden="1"/>
    </xf>
    <xf numFmtId="0" fontId="6" fillId="0" borderId="48" xfId="0" applyNumberFormat="1" applyFont="1" applyBorder="1" applyAlignment="1" applyProtection="1">
      <alignment horizontal="center" vertical="center"/>
      <protection hidden="1"/>
    </xf>
    <xf numFmtId="2" fontId="6" fillId="0" borderId="48" xfId="0" applyNumberFormat="1" applyFont="1" applyBorder="1" applyAlignment="1" applyProtection="1">
      <alignment vertical="center"/>
      <protection hidden="1"/>
    </xf>
    <xf numFmtId="179" fontId="6" fillId="0" borderId="48" xfId="0" applyNumberFormat="1" applyFont="1" applyBorder="1" applyAlignment="1" applyProtection="1">
      <alignment vertical="center"/>
      <protection hidden="1"/>
    </xf>
    <xf numFmtId="2" fontId="14" fillId="0" borderId="45" xfId="0" applyNumberFormat="1" applyFont="1" applyBorder="1" applyAlignment="1" applyProtection="1">
      <alignment vertical="center"/>
      <protection hidden="1"/>
    </xf>
    <xf numFmtId="2" fontId="7" fillId="16" borderId="45" xfId="0" applyNumberFormat="1" applyFont="1" applyFill="1" applyBorder="1" applyAlignment="1" applyProtection="1">
      <alignment vertical="center"/>
      <protection hidden="1"/>
    </xf>
    <xf numFmtId="0" fontId="18" fillId="0" borderId="49" xfId="0" applyFont="1" applyFill="1" applyBorder="1" applyAlignment="1" applyProtection="1">
      <alignment horizontal="center" vertical="center"/>
      <protection hidden="1"/>
    </xf>
    <xf numFmtId="0" fontId="18" fillId="0" borderId="50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/>
    </xf>
    <xf numFmtId="2" fontId="15" fillId="0" borderId="0" xfId="0" applyNumberFormat="1" applyFont="1" applyBorder="1" applyAlignment="1" applyProtection="1">
      <alignment/>
      <protection hidden="1"/>
    </xf>
    <xf numFmtId="0" fontId="23" fillId="0" borderId="42" xfId="0" applyFont="1" applyBorder="1" applyAlignment="1" applyProtection="1">
      <alignment horizontal="center" vertical="center" wrapText="1"/>
      <protection hidden="1"/>
    </xf>
    <xf numFmtId="0" fontId="23" fillId="0" borderId="51" xfId="0" applyFont="1" applyBorder="1" applyAlignment="1" applyProtection="1">
      <alignment horizontal="center" vertical="center" wrapText="1"/>
      <protection hidden="1"/>
    </xf>
    <xf numFmtId="0" fontId="23" fillId="0" borderId="51" xfId="0" applyFont="1" applyBorder="1" applyAlignment="1" applyProtection="1">
      <alignment horizontal="center" vertical="top" wrapText="1"/>
      <protection hidden="1"/>
    </xf>
    <xf numFmtId="0" fontId="22" fillId="0" borderId="42" xfId="0" applyFont="1" applyBorder="1" applyAlignment="1" applyProtection="1">
      <alignment horizontal="center" vertical="center" wrapText="1"/>
      <protection hidden="1"/>
    </xf>
    <xf numFmtId="0" fontId="22" fillId="0" borderId="51" xfId="0" applyFont="1" applyBorder="1" applyAlignment="1" applyProtection="1">
      <alignment horizontal="center" vertical="center" wrapText="1"/>
      <protection hidden="1"/>
    </xf>
    <xf numFmtId="2" fontId="23" fillId="0" borderId="0" xfId="0" applyNumberFormat="1" applyFont="1" applyBorder="1" applyAlignment="1" applyProtection="1">
      <alignment/>
      <protection hidden="1"/>
    </xf>
    <xf numFmtId="0" fontId="23" fillId="0" borderId="0" xfId="0" applyFont="1" applyAlignment="1">
      <alignment/>
    </xf>
    <xf numFmtId="0" fontId="0" fillId="0" borderId="0" xfId="0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16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Fill="1" applyBorder="1" applyAlignment="1" applyProtection="1">
      <alignment horizontal="center" vertical="center"/>
      <protection hidden="1"/>
    </xf>
    <xf numFmtId="49" fontId="4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Fill="1" applyBorder="1" applyAlignment="1" applyProtection="1">
      <alignment vertical="center"/>
      <protection hidden="1"/>
    </xf>
    <xf numFmtId="14" fontId="8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justify"/>
      <protection hidden="1"/>
    </xf>
    <xf numFmtId="0" fontId="25" fillId="16" borderId="41" xfId="0" applyFont="1" applyFill="1" applyBorder="1" applyAlignment="1" applyProtection="1">
      <alignment horizontal="center"/>
      <protection hidden="1"/>
    </xf>
    <xf numFmtId="0" fontId="25" fillId="16" borderId="28" xfId="0" applyFont="1" applyFill="1" applyBorder="1" applyAlignment="1" applyProtection="1">
      <alignment horizontal="center"/>
      <protection hidden="1"/>
    </xf>
    <xf numFmtId="2" fontId="25" fillId="16" borderId="28" xfId="0" applyNumberFormat="1" applyFont="1" applyFill="1" applyBorder="1" applyAlignment="1" applyProtection="1">
      <alignment vertical="center"/>
      <protection hidden="1"/>
    </xf>
    <xf numFmtId="2" fontId="25" fillId="16" borderId="29" xfId="0" applyNumberFormat="1" applyFont="1" applyFill="1" applyBorder="1" applyAlignment="1" applyProtection="1">
      <alignment vertical="center"/>
      <protection hidden="1"/>
    </xf>
    <xf numFmtId="2" fontId="25" fillId="16" borderId="30" xfId="0" applyNumberFormat="1" applyFont="1" applyFill="1" applyBorder="1" applyAlignment="1" applyProtection="1">
      <alignment vertical="center"/>
      <protection hidden="1"/>
    </xf>
    <xf numFmtId="0" fontId="27" fillId="0" borderId="52" xfId="0" applyFont="1" applyFill="1" applyBorder="1" applyAlignment="1" applyProtection="1">
      <alignment horizontal="center" vertical="center"/>
      <protection hidden="1"/>
    </xf>
    <xf numFmtId="0" fontId="27" fillId="0" borderId="53" xfId="0" applyNumberFormat="1" applyFont="1" applyBorder="1" applyAlignment="1" applyProtection="1">
      <alignment horizontal="center" vertical="center"/>
      <protection hidden="1"/>
    </xf>
    <xf numFmtId="0" fontId="27" fillId="0" borderId="54" xfId="0" applyNumberFormat="1" applyFont="1" applyBorder="1" applyAlignment="1" applyProtection="1">
      <alignment horizontal="center" vertical="center"/>
      <protection hidden="1"/>
    </xf>
    <xf numFmtId="2" fontId="27" fillId="0" borderId="54" xfId="0" applyNumberFormat="1" applyFont="1" applyBorder="1" applyAlignment="1" applyProtection="1">
      <alignment vertical="center"/>
      <protection hidden="1"/>
    </xf>
    <xf numFmtId="179" fontId="27" fillId="0" borderId="54" xfId="0" applyNumberFormat="1" applyFont="1" applyBorder="1" applyAlignment="1" applyProtection="1">
      <alignment vertical="center"/>
      <protection hidden="1"/>
    </xf>
    <xf numFmtId="0" fontId="27" fillId="0" borderId="23" xfId="0" applyNumberFormat="1" applyFont="1" applyBorder="1" applyAlignment="1" applyProtection="1">
      <alignment horizontal="center" vertical="center"/>
      <protection hidden="1"/>
    </xf>
    <xf numFmtId="0" fontId="27" fillId="0" borderId="34" xfId="0" applyNumberFormat="1" applyFont="1" applyBorder="1" applyAlignment="1" applyProtection="1">
      <alignment horizontal="center" vertical="center"/>
      <protection hidden="1"/>
    </xf>
    <xf numFmtId="2" fontId="27" fillId="0" borderId="34" xfId="0" applyNumberFormat="1" applyFont="1" applyBorder="1" applyAlignment="1" applyProtection="1">
      <alignment vertical="center"/>
      <protection hidden="1"/>
    </xf>
    <xf numFmtId="179" fontId="27" fillId="0" borderId="34" xfId="0" applyNumberFormat="1" applyFont="1" applyBorder="1" applyAlignment="1" applyProtection="1">
      <alignment vertical="center"/>
      <protection hidden="1"/>
    </xf>
    <xf numFmtId="0" fontId="27" fillId="0" borderId="55" xfId="0" applyNumberFormat="1" applyFont="1" applyBorder="1" applyAlignment="1" applyProtection="1">
      <alignment horizontal="center" vertical="center"/>
      <protection hidden="1"/>
    </xf>
    <xf numFmtId="0" fontId="27" fillId="0" borderId="38" xfId="0" applyNumberFormat="1" applyFont="1" applyBorder="1" applyAlignment="1" applyProtection="1">
      <alignment horizontal="center" vertical="center"/>
      <protection hidden="1"/>
    </xf>
    <xf numFmtId="2" fontId="27" fillId="0" borderId="38" xfId="0" applyNumberFormat="1" applyFont="1" applyBorder="1" applyAlignment="1" applyProtection="1">
      <alignment vertical="center"/>
      <protection hidden="1"/>
    </xf>
    <xf numFmtId="179" fontId="27" fillId="0" borderId="38" xfId="0" applyNumberFormat="1" applyFont="1" applyBorder="1" applyAlignment="1" applyProtection="1">
      <alignment vertical="center"/>
      <protection hidden="1"/>
    </xf>
    <xf numFmtId="0" fontId="27" fillId="0" borderId="43" xfId="0" applyFont="1" applyFill="1" applyBorder="1" applyAlignment="1" applyProtection="1">
      <alignment horizontal="center" vertical="center"/>
      <protection hidden="1"/>
    </xf>
    <xf numFmtId="2" fontId="14" fillId="0" borderId="0" xfId="0" applyNumberFormat="1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18" fillId="0" borderId="56" xfId="0" applyFont="1" applyFill="1" applyBorder="1" applyAlignment="1" applyProtection="1">
      <alignment horizontal="center" vertical="center" wrapText="1"/>
      <protection hidden="1"/>
    </xf>
    <xf numFmtId="0" fontId="2" fillId="0" borderId="57" xfId="0" applyFont="1" applyFill="1" applyBorder="1" applyAlignment="1" applyProtection="1">
      <alignment horizontal="center" vertical="center"/>
      <protection hidden="1"/>
    </xf>
    <xf numFmtId="0" fontId="28" fillId="0" borderId="58" xfId="0" applyFont="1" applyFill="1" applyBorder="1" applyAlignment="1" applyProtection="1">
      <alignment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28" fillId="0" borderId="60" xfId="0" applyFont="1" applyFill="1" applyBorder="1" applyAlignment="1" applyProtection="1">
      <alignment vertical="center"/>
      <protection hidden="1"/>
    </xf>
    <xf numFmtId="0" fontId="2" fillId="0" borderId="61" xfId="0" applyFont="1" applyFill="1" applyBorder="1" applyAlignment="1" applyProtection="1">
      <alignment vertical="center"/>
      <protection hidden="1"/>
    </xf>
    <xf numFmtId="0" fontId="28" fillId="0" borderId="62" xfId="0" applyFont="1" applyFill="1" applyBorder="1" applyAlignment="1" applyProtection="1">
      <alignment vertical="center"/>
      <protection hidden="1"/>
    </xf>
    <xf numFmtId="0" fontId="0" fillId="0" borderId="63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46" fillId="0" borderId="0" xfId="0" applyFont="1" applyAlignment="1">
      <alignment/>
    </xf>
    <xf numFmtId="0" fontId="26" fillId="0" borderId="64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65" xfId="0" applyFont="1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/>
      <protection hidden="1"/>
    </xf>
    <xf numFmtId="2" fontId="18" fillId="0" borderId="62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>
      <alignment/>
    </xf>
    <xf numFmtId="0" fontId="18" fillId="0" borderId="12" xfId="0" applyFont="1" applyFill="1" applyBorder="1" applyAlignment="1" applyProtection="1">
      <alignment horizontal="center" vertical="center"/>
      <protection hidden="1"/>
    </xf>
    <xf numFmtId="2" fontId="15" fillId="0" borderId="12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4" borderId="68" xfId="0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center"/>
      <protection hidden="1"/>
    </xf>
    <xf numFmtId="0" fontId="0" fillId="4" borderId="14" xfId="0" applyFill="1" applyBorder="1" applyAlignment="1" applyProtection="1">
      <alignment horizontal="center"/>
      <protection hidden="1"/>
    </xf>
    <xf numFmtId="0" fontId="1" fillId="0" borderId="68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69" xfId="0" applyFont="1" applyBorder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 applyProtection="1">
      <alignment horizontal="center" vertical="center"/>
      <protection hidden="1"/>
    </xf>
    <xf numFmtId="49" fontId="0" fillId="0" borderId="18" xfId="0" applyNumberFormat="1" applyFont="1" applyBorder="1" applyAlignment="1" applyProtection="1">
      <alignment horizontal="center" vertical="center"/>
      <protection hidden="1"/>
    </xf>
    <xf numFmtId="49" fontId="0" fillId="0" borderId="15" xfId="0" applyNumberFormat="1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65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2" fillId="0" borderId="70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2" fillId="0" borderId="69" xfId="0" applyFont="1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71" xfId="0" applyFont="1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5" fillId="4" borderId="68" xfId="0" applyFont="1" applyFill="1" applyBorder="1" applyAlignment="1" applyProtection="1">
      <alignment/>
      <protection hidden="1"/>
    </xf>
    <xf numFmtId="0" fontId="15" fillId="4" borderId="10" xfId="0" applyFont="1" applyFill="1" applyBorder="1" applyAlignment="1" applyProtection="1">
      <alignment/>
      <protection hidden="1"/>
    </xf>
    <xf numFmtId="0" fontId="15" fillId="4" borderId="69" xfId="0" applyFont="1" applyFill="1" applyBorder="1" applyAlignment="1" applyProtection="1">
      <alignment/>
      <protection hidden="1"/>
    </xf>
    <xf numFmtId="0" fontId="15" fillId="4" borderId="12" xfId="0" applyFont="1" applyFill="1" applyBorder="1" applyAlignment="1" applyProtection="1">
      <alignment/>
      <protection hidden="1"/>
    </xf>
    <xf numFmtId="0" fontId="15" fillId="4" borderId="0" xfId="0" applyFont="1" applyFill="1" applyBorder="1" applyAlignment="1" applyProtection="1">
      <alignment/>
      <protection hidden="1"/>
    </xf>
    <xf numFmtId="0" fontId="15" fillId="4" borderId="65" xfId="0" applyFont="1" applyFill="1" applyBorder="1" applyAlignment="1" applyProtection="1">
      <alignment/>
      <protection hidden="1"/>
    </xf>
    <xf numFmtId="0" fontId="15" fillId="4" borderId="13" xfId="0" applyFont="1" applyFill="1" applyBorder="1" applyAlignment="1" applyProtection="1">
      <alignment/>
      <protection hidden="1"/>
    </xf>
    <xf numFmtId="0" fontId="15" fillId="4" borderId="14" xfId="0" applyFont="1" applyFill="1" applyBorder="1" applyAlignment="1" applyProtection="1">
      <alignment/>
      <protection hidden="1"/>
    </xf>
    <xf numFmtId="0" fontId="15" fillId="4" borderId="15" xfId="0" applyFont="1" applyFill="1" applyBorder="1" applyAlignment="1" applyProtection="1">
      <alignment/>
      <protection hidden="1"/>
    </xf>
    <xf numFmtId="0" fontId="2" fillId="0" borderId="72" xfId="0" applyFont="1" applyFill="1" applyBorder="1" applyAlignment="1" applyProtection="1">
      <alignment horizontal="center"/>
      <protection hidden="1"/>
    </xf>
    <xf numFmtId="14" fontId="8" fillId="0" borderId="66" xfId="0" applyNumberFormat="1" applyFont="1" applyBorder="1" applyAlignment="1" applyProtection="1">
      <alignment horizontal="center" vertical="center"/>
      <protection hidden="1"/>
    </xf>
    <xf numFmtId="14" fontId="8" fillId="0" borderId="25" xfId="0" applyNumberFormat="1" applyFont="1" applyBorder="1" applyAlignment="1" applyProtection="1">
      <alignment horizontal="center" vertical="center"/>
      <protection hidden="1"/>
    </xf>
    <xf numFmtId="14" fontId="8" fillId="0" borderId="73" xfId="0" applyNumberFormat="1" applyFon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49" fontId="5" fillId="0" borderId="21" xfId="0" applyNumberFormat="1" applyFont="1" applyBorder="1" applyAlignment="1" applyProtection="1">
      <alignment horizontal="center" vertical="center"/>
      <protection hidden="1"/>
    </xf>
    <xf numFmtId="49" fontId="0" fillId="0" borderId="21" xfId="0" applyNumberFormat="1" applyBorder="1" applyAlignment="1" applyProtection="1">
      <alignment vertical="center"/>
      <protection hidden="1"/>
    </xf>
    <xf numFmtId="49" fontId="0" fillId="0" borderId="35" xfId="0" applyNumberFormat="1" applyBorder="1" applyAlignment="1" applyProtection="1">
      <alignment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74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17" fillId="0" borderId="75" xfId="0" applyFont="1" applyFill="1" applyBorder="1" applyAlignment="1" applyProtection="1">
      <alignment horizontal="center" vertical="center"/>
      <protection hidden="1"/>
    </xf>
    <xf numFmtId="0" fontId="17" fillId="0" borderId="64" xfId="0" applyFont="1" applyFill="1" applyBorder="1" applyAlignment="1" applyProtection="1">
      <alignment horizontal="center" vertical="center"/>
      <protection hidden="1"/>
    </xf>
    <xf numFmtId="0" fontId="17" fillId="0" borderId="76" xfId="0" applyFont="1" applyFill="1" applyBorder="1" applyAlignment="1" applyProtection="1">
      <alignment horizontal="center" vertical="center"/>
      <protection hidden="1"/>
    </xf>
    <xf numFmtId="7" fontId="18" fillId="0" borderId="64" xfId="0" applyNumberFormat="1" applyFont="1" applyFill="1" applyBorder="1" applyAlignment="1" applyProtection="1">
      <alignment horizontal="right" vertical="center"/>
      <protection hidden="1"/>
    </xf>
    <xf numFmtId="0" fontId="21" fillId="0" borderId="77" xfId="0" applyFont="1" applyBorder="1" applyAlignment="1" applyProtection="1">
      <alignment horizontal="center" vertical="center"/>
      <protection hidden="1"/>
    </xf>
    <xf numFmtId="0" fontId="21" fillId="0" borderId="78" xfId="0" applyFont="1" applyBorder="1" applyAlignment="1" applyProtection="1">
      <alignment horizontal="center" vertical="center"/>
      <protection hidden="1"/>
    </xf>
    <xf numFmtId="0" fontId="21" fillId="0" borderId="79" xfId="0" applyFont="1" applyBorder="1" applyAlignment="1" applyProtection="1">
      <alignment horizontal="center" vertical="center"/>
      <protection hidden="1"/>
    </xf>
    <xf numFmtId="0" fontId="21" fillId="0" borderId="80" xfId="0" applyFont="1" applyBorder="1" applyAlignment="1" applyProtection="1">
      <alignment horizontal="center" vertical="center" wrapText="1"/>
      <protection hidden="1"/>
    </xf>
    <xf numFmtId="0" fontId="21" fillId="0" borderId="81" xfId="0" applyFont="1" applyBorder="1" applyAlignment="1" applyProtection="1">
      <alignment horizontal="center" vertical="center" wrapText="1"/>
      <protection hidden="1"/>
    </xf>
    <xf numFmtId="0" fontId="18" fillId="0" borderId="82" xfId="0" applyFont="1" applyFill="1" applyBorder="1" applyAlignment="1" applyProtection="1">
      <alignment horizontal="center" vertical="center"/>
      <protection hidden="1"/>
    </xf>
    <xf numFmtId="0" fontId="18" fillId="0" borderId="50" xfId="0" applyFont="1" applyFill="1" applyBorder="1" applyAlignment="1" applyProtection="1">
      <alignment horizontal="center" vertical="center"/>
      <protection hidden="1"/>
    </xf>
    <xf numFmtId="0" fontId="18" fillId="0" borderId="83" xfId="0" applyFont="1" applyFill="1" applyBorder="1" applyAlignment="1" applyProtection="1">
      <alignment horizontal="center" vertical="center"/>
      <protection hidden="1"/>
    </xf>
    <xf numFmtId="0" fontId="19" fillId="0" borderId="45" xfId="0" applyFont="1" applyFill="1" applyBorder="1" applyAlignment="1" applyProtection="1">
      <alignment horizontal="center" vertical="center" wrapText="1"/>
      <protection hidden="1"/>
    </xf>
    <xf numFmtId="0" fontId="19" fillId="0" borderId="63" xfId="0" applyFont="1" applyFill="1" applyBorder="1" applyAlignment="1" applyProtection="1">
      <alignment horizontal="center" vertical="center" wrapText="1"/>
      <protection hidden="1"/>
    </xf>
    <xf numFmtId="0" fontId="19" fillId="0" borderId="75" xfId="0" applyFont="1" applyFill="1" applyBorder="1" applyAlignment="1" applyProtection="1">
      <alignment horizontal="center" vertical="center" wrapText="1"/>
      <protection hidden="1"/>
    </xf>
    <xf numFmtId="0" fontId="19" fillId="0" borderId="64" xfId="0" applyFont="1" applyFill="1" applyBorder="1" applyAlignment="1" applyProtection="1">
      <alignment horizontal="center" vertical="center" wrapText="1"/>
      <protection hidden="1"/>
    </xf>
    <xf numFmtId="0" fontId="4" fillId="0" borderId="45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left"/>
    </xf>
    <xf numFmtId="0" fontId="20" fillId="0" borderId="80" xfId="0" applyFont="1" applyBorder="1" applyAlignment="1" applyProtection="1">
      <alignment horizontal="center" textRotation="90"/>
      <protection hidden="1"/>
    </xf>
    <xf numFmtId="0" fontId="20" fillId="0" borderId="81" xfId="0" applyFont="1" applyBorder="1" applyAlignment="1" applyProtection="1">
      <alignment horizontal="center" textRotation="90"/>
      <protection hidden="1"/>
    </xf>
    <xf numFmtId="0" fontId="17" fillId="0" borderId="84" xfId="0" applyFont="1" applyBorder="1" applyAlignment="1" applyProtection="1">
      <alignment horizontal="center" vertical="center" textRotation="90"/>
      <protection hidden="1"/>
    </xf>
    <xf numFmtId="0" fontId="17" fillId="0" borderId="85" xfId="0" applyFont="1" applyBorder="1" applyAlignment="1" applyProtection="1">
      <alignment horizontal="center" vertical="center" textRotation="90"/>
      <protection hidden="1"/>
    </xf>
    <xf numFmtId="0" fontId="17" fillId="0" borderId="86" xfId="0" applyFont="1" applyBorder="1" applyAlignment="1" applyProtection="1">
      <alignment horizontal="center" vertical="center" textRotation="90"/>
      <protection hidden="1"/>
    </xf>
    <xf numFmtId="0" fontId="17" fillId="0" borderId="81" xfId="0" applyFont="1" applyBorder="1" applyAlignment="1" applyProtection="1">
      <alignment horizontal="center" vertical="center" textRotation="90"/>
      <protection hidden="1"/>
    </xf>
    <xf numFmtId="0" fontId="21" fillId="0" borderId="86" xfId="0" applyFont="1" applyBorder="1" applyAlignment="1" applyProtection="1">
      <alignment horizontal="center" vertical="center" wrapText="1"/>
      <protection hidden="1"/>
    </xf>
    <xf numFmtId="0" fontId="16" fillId="0" borderId="75" xfId="0" applyFont="1" applyFill="1" applyBorder="1" applyAlignment="1" applyProtection="1">
      <alignment horizontal="center" vertical="center"/>
      <protection hidden="1"/>
    </xf>
    <xf numFmtId="0" fontId="16" fillId="0" borderId="64" xfId="0" applyFont="1" applyFill="1" applyBorder="1" applyAlignment="1" applyProtection="1">
      <alignment horizontal="center" vertical="center"/>
      <protection hidden="1"/>
    </xf>
    <xf numFmtId="0" fontId="16" fillId="0" borderId="87" xfId="0" applyFont="1" applyFill="1" applyBorder="1" applyAlignment="1" applyProtection="1">
      <alignment horizontal="center" vertical="center"/>
      <protection hidden="1"/>
    </xf>
    <xf numFmtId="0" fontId="22" fillId="0" borderId="81" xfId="0" applyFont="1" applyBorder="1" applyAlignment="1" applyProtection="1">
      <alignment horizontal="center" vertical="center" textRotation="90"/>
      <protection hidden="1"/>
    </xf>
    <xf numFmtId="0" fontId="22" fillId="0" borderId="42" xfId="0" applyFont="1" applyBorder="1" applyAlignment="1" applyProtection="1">
      <alignment horizontal="center" vertical="center" textRotation="90"/>
      <protection hidden="1"/>
    </xf>
    <xf numFmtId="0" fontId="2" fillId="0" borderId="45" xfId="0" applyFont="1" applyBorder="1" applyAlignment="1" applyProtection="1">
      <alignment horizontal="center" vertical="center"/>
      <protection hidden="1"/>
    </xf>
    <xf numFmtId="0" fontId="25" fillId="0" borderId="88" xfId="0" applyFont="1" applyFill="1" applyBorder="1" applyAlignment="1" applyProtection="1">
      <alignment horizontal="center" vertical="center"/>
      <protection hidden="1"/>
    </xf>
    <xf numFmtId="0" fontId="25" fillId="0" borderId="89" xfId="0" applyFont="1" applyFill="1" applyBorder="1" applyAlignment="1" applyProtection="1">
      <alignment horizontal="center" vertical="center"/>
      <protection hidden="1"/>
    </xf>
    <xf numFmtId="0" fontId="25" fillId="0" borderId="13" xfId="0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/>
      <protection hidden="1"/>
    </xf>
    <xf numFmtId="0" fontId="22" fillId="0" borderId="15" xfId="0" applyFont="1" applyBorder="1" applyAlignment="1" applyProtection="1">
      <alignment/>
      <protection hidden="1"/>
    </xf>
    <xf numFmtId="0" fontId="22" fillId="0" borderId="85" xfId="0" applyFont="1" applyBorder="1" applyAlignment="1" applyProtection="1">
      <alignment horizontal="center" vertical="center" textRotation="90"/>
      <protection hidden="1"/>
    </xf>
    <xf numFmtId="0" fontId="22" fillId="0" borderId="58" xfId="0" applyFont="1" applyBorder="1" applyAlignment="1" applyProtection="1">
      <alignment horizontal="center" vertical="center" textRotation="90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41</xdr:row>
      <xdr:rowOff>152400</xdr:rowOff>
    </xdr:from>
    <xdr:ext cx="104775" cy="276225"/>
    <xdr:sp fLocksText="0">
      <xdr:nvSpPr>
        <xdr:cNvPr id="1" name="Text Box 20"/>
        <xdr:cNvSpPr txBox="1">
          <a:spLocks noChangeArrowheads="1"/>
        </xdr:cNvSpPr>
      </xdr:nvSpPr>
      <xdr:spPr>
        <a:xfrm>
          <a:off x="0" y="922972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190500</xdr:rowOff>
    </xdr:from>
    <xdr:ext cx="104775" cy="266700"/>
    <xdr:sp fLocksText="0">
      <xdr:nvSpPr>
        <xdr:cNvPr id="2" name="Text Box 22"/>
        <xdr:cNvSpPr txBox="1">
          <a:spLocks noChangeArrowheads="1"/>
        </xdr:cNvSpPr>
      </xdr:nvSpPr>
      <xdr:spPr>
        <a:xfrm>
          <a:off x="0" y="95059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228600</xdr:rowOff>
    </xdr:from>
    <xdr:ext cx="104775" cy="266700"/>
    <xdr:sp fLocksText="0">
      <xdr:nvSpPr>
        <xdr:cNvPr id="3" name="Text Box 24"/>
        <xdr:cNvSpPr txBox="1">
          <a:spLocks noChangeArrowheads="1"/>
        </xdr:cNvSpPr>
      </xdr:nvSpPr>
      <xdr:spPr>
        <a:xfrm>
          <a:off x="0" y="95440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228600</xdr:rowOff>
    </xdr:from>
    <xdr:ext cx="104775" cy="266700"/>
    <xdr:sp fLocksText="0">
      <xdr:nvSpPr>
        <xdr:cNvPr id="4" name="Text Box 25"/>
        <xdr:cNvSpPr txBox="1">
          <a:spLocks noChangeArrowheads="1"/>
        </xdr:cNvSpPr>
      </xdr:nvSpPr>
      <xdr:spPr>
        <a:xfrm>
          <a:off x="0" y="95440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38100</xdr:rowOff>
    </xdr:from>
    <xdr:ext cx="104775" cy="238125"/>
    <xdr:sp>
      <xdr:nvSpPr>
        <xdr:cNvPr id="5" name="Text Box 28"/>
        <xdr:cNvSpPr txBox="1">
          <a:spLocks noChangeArrowheads="1"/>
        </xdr:cNvSpPr>
      </xdr:nvSpPr>
      <xdr:spPr>
        <a:xfrm>
          <a:off x="0" y="83058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oneCellAnchor>
  <xdr:oneCellAnchor>
    <xdr:from>
      <xdr:col>0</xdr:col>
      <xdr:colOff>0</xdr:colOff>
      <xdr:row>42</xdr:row>
      <xdr:rowOff>152400</xdr:rowOff>
    </xdr:from>
    <xdr:ext cx="104775" cy="266700"/>
    <xdr:sp fLocksText="0">
      <xdr:nvSpPr>
        <xdr:cNvPr id="6" name="Text Box 42"/>
        <xdr:cNvSpPr txBox="1">
          <a:spLocks noChangeArrowheads="1"/>
        </xdr:cNvSpPr>
      </xdr:nvSpPr>
      <xdr:spPr>
        <a:xfrm>
          <a:off x="0" y="94678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190500</xdr:rowOff>
    </xdr:from>
    <xdr:ext cx="104775" cy="257175"/>
    <xdr:sp fLocksText="0">
      <xdr:nvSpPr>
        <xdr:cNvPr id="7" name="Text Box 80"/>
        <xdr:cNvSpPr txBox="1">
          <a:spLocks noChangeArrowheads="1"/>
        </xdr:cNvSpPr>
      </xdr:nvSpPr>
      <xdr:spPr>
        <a:xfrm>
          <a:off x="0" y="84582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228600</xdr:rowOff>
    </xdr:from>
    <xdr:ext cx="104775" cy="266700"/>
    <xdr:sp fLocksText="0">
      <xdr:nvSpPr>
        <xdr:cNvPr id="8" name="Text Box 81"/>
        <xdr:cNvSpPr txBox="1">
          <a:spLocks noChangeArrowheads="1"/>
        </xdr:cNvSpPr>
      </xdr:nvSpPr>
      <xdr:spPr>
        <a:xfrm>
          <a:off x="0" y="8496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228600</xdr:rowOff>
    </xdr:from>
    <xdr:ext cx="104775" cy="266700"/>
    <xdr:sp fLocksText="0">
      <xdr:nvSpPr>
        <xdr:cNvPr id="9" name="Text Box 82"/>
        <xdr:cNvSpPr txBox="1">
          <a:spLocks noChangeArrowheads="1"/>
        </xdr:cNvSpPr>
      </xdr:nvSpPr>
      <xdr:spPr>
        <a:xfrm>
          <a:off x="0" y="84963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37</xdr:row>
      <xdr:rowOff>152400</xdr:rowOff>
    </xdr:from>
    <xdr:ext cx="104775" cy="266700"/>
    <xdr:sp fLocksText="0">
      <xdr:nvSpPr>
        <xdr:cNvPr id="10" name="Text Box 83"/>
        <xdr:cNvSpPr txBox="1">
          <a:spLocks noChangeArrowheads="1"/>
        </xdr:cNvSpPr>
      </xdr:nvSpPr>
      <xdr:spPr>
        <a:xfrm>
          <a:off x="0" y="84201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190500</xdr:rowOff>
    </xdr:from>
    <xdr:ext cx="104775" cy="257175"/>
    <xdr:sp fLocksText="0">
      <xdr:nvSpPr>
        <xdr:cNvPr id="11" name="Text Box 84"/>
        <xdr:cNvSpPr txBox="1">
          <a:spLocks noChangeArrowheads="1"/>
        </xdr:cNvSpPr>
      </xdr:nvSpPr>
      <xdr:spPr>
        <a:xfrm>
          <a:off x="0" y="7581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228600</xdr:rowOff>
    </xdr:from>
    <xdr:ext cx="104775" cy="266700"/>
    <xdr:sp fLocksText="0">
      <xdr:nvSpPr>
        <xdr:cNvPr id="12" name="Text Box 85"/>
        <xdr:cNvSpPr txBox="1">
          <a:spLocks noChangeArrowheads="1"/>
        </xdr:cNvSpPr>
      </xdr:nvSpPr>
      <xdr:spPr>
        <a:xfrm>
          <a:off x="0" y="7620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228600</xdr:rowOff>
    </xdr:from>
    <xdr:ext cx="104775" cy="266700"/>
    <xdr:sp fLocksText="0">
      <xdr:nvSpPr>
        <xdr:cNvPr id="13" name="Text Box 86"/>
        <xdr:cNvSpPr txBox="1">
          <a:spLocks noChangeArrowheads="1"/>
        </xdr:cNvSpPr>
      </xdr:nvSpPr>
      <xdr:spPr>
        <a:xfrm>
          <a:off x="0" y="7620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152400</xdr:rowOff>
    </xdr:from>
    <xdr:ext cx="104775" cy="266700"/>
    <xdr:sp fLocksText="0">
      <xdr:nvSpPr>
        <xdr:cNvPr id="14" name="Text Box 87"/>
        <xdr:cNvSpPr txBox="1">
          <a:spLocks noChangeArrowheads="1"/>
        </xdr:cNvSpPr>
      </xdr:nvSpPr>
      <xdr:spPr>
        <a:xfrm>
          <a:off x="0" y="7543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190500</xdr:rowOff>
    </xdr:from>
    <xdr:ext cx="104775" cy="257175"/>
    <xdr:sp fLocksText="0">
      <xdr:nvSpPr>
        <xdr:cNvPr id="15" name="Text Box 88"/>
        <xdr:cNvSpPr txBox="1">
          <a:spLocks noChangeArrowheads="1"/>
        </xdr:cNvSpPr>
      </xdr:nvSpPr>
      <xdr:spPr>
        <a:xfrm>
          <a:off x="0" y="7581900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228600</xdr:rowOff>
    </xdr:from>
    <xdr:ext cx="104775" cy="266700"/>
    <xdr:sp fLocksText="0">
      <xdr:nvSpPr>
        <xdr:cNvPr id="16" name="Text Box 89"/>
        <xdr:cNvSpPr txBox="1">
          <a:spLocks noChangeArrowheads="1"/>
        </xdr:cNvSpPr>
      </xdr:nvSpPr>
      <xdr:spPr>
        <a:xfrm>
          <a:off x="0" y="7620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228600</xdr:rowOff>
    </xdr:from>
    <xdr:ext cx="104775" cy="266700"/>
    <xdr:sp fLocksText="0">
      <xdr:nvSpPr>
        <xdr:cNvPr id="17" name="Text Box 90"/>
        <xdr:cNvSpPr txBox="1">
          <a:spLocks noChangeArrowheads="1"/>
        </xdr:cNvSpPr>
      </xdr:nvSpPr>
      <xdr:spPr>
        <a:xfrm>
          <a:off x="0" y="76200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33</xdr:row>
      <xdr:rowOff>152400</xdr:rowOff>
    </xdr:from>
    <xdr:ext cx="104775" cy="266700"/>
    <xdr:sp fLocksText="0">
      <xdr:nvSpPr>
        <xdr:cNvPr id="18" name="Text Box 91"/>
        <xdr:cNvSpPr txBox="1">
          <a:spLocks noChangeArrowheads="1"/>
        </xdr:cNvSpPr>
      </xdr:nvSpPr>
      <xdr:spPr>
        <a:xfrm>
          <a:off x="0" y="754380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161925</xdr:rowOff>
    </xdr:from>
    <xdr:ext cx="104775" cy="266700"/>
    <xdr:sp fLocksText="0">
      <xdr:nvSpPr>
        <xdr:cNvPr id="19" name="Text Box 92"/>
        <xdr:cNvSpPr txBox="1">
          <a:spLocks noChangeArrowheads="1"/>
        </xdr:cNvSpPr>
      </xdr:nvSpPr>
      <xdr:spPr>
        <a:xfrm>
          <a:off x="0" y="63436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161925</xdr:rowOff>
    </xdr:from>
    <xdr:ext cx="104775" cy="266700"/>
    <xdr:sp fLocksText="0">
      <xdr:nvSpPr>
        <xdr:cNvPr id="20" name="Text Box 93"/>
        <xdr:cNvSpPr txBox="1">
          <a:spLocks noChangeArrowheads="1"/>
        </xdr:cNvSpPr>
      </xdr:nvSpPr>
      <xdr:spPr>
        <a:xfrm>
          <a:off x="0" y="63436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161925</xdr:rowOff>
    </xdr:from>
    <xdr:ext cx="104775" cy="266700"/>
    <xdr:sp fLocksText="0">
      <xdr:nvSpPr>
        <xdr:cNvPr id="21" name="Text Box 94"/>
        <xdr:cNvSpPr txBox="1">
          <a:spLocks noChangeArrowheads="1"/>
        </xdr:cNvSpPr>
      </xdr:nvSpPr>
      <xdr:spPr>
        <a:xfrm>
          <a:off x="0" y="63436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152400</xdr:rowOff>
    </xdr:from>
    <xdr:ext cx="104775" cy="266700"/>
    <xdr:sp fLocksText="0">
      <xdr:nvSpPr>
        <xdr:cNvPr id="22" name="Text Box 95"/>
        <xdr:cNvSpPr txBox="1">
          <a:spLocks noChangeArrowheads="1"/>
        </xdr:cNvSpPr>
      </xdr:nvSpPr>
      <xdr:spPr>
        <a:xfrm>
          <a:off x="0" y="63341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22</xdr:col>
      <xdr:colOff>342900</xdr:colOff>
      <xdr:row>40</xdr:row>
      <xdr:rowOff>142875</xdr:rowOff>
    </xdr:from>
    <xdr:ext cx="76200" cy="190500"/>
    <xdr:sp fLocksText="0">
      <xdr:nvSpPr>
        <xdr:cNvPr id="23" name="Text Box 102"/>
        <xdr:cNvSpPr txBox="1">
          <a:spLocks noChangeArrowheads="1"/>
        </xdr:cNvSpPr>
      </xdr:nvSpPr>
      <xdr:spPr>
        <a:xfrm>
          <a:off x="9372600" y="89820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438150</xdr:colOff>
      <xdr:row>34</xdr:row>
      <xdr:rowOff>0</xdr:rowOff>
    </xdr:from>
    <xdr:ext cx="76200" cy="200025"/>
    <xdr:sp fLocksText="0">
      <xdr:nvSpPr>
        <xdr:cNvPr id="24" name="Text Box 104"/>
        <xdr:cNvSpPr txBox="1">
          <a:spLocks noChangeArrowheads="1"/>
        </xdr:cNvSpPr>
      </xdr:nvSpPr>
      <xdr:spPr>
        <a:xfrm>
          <a:off x="1095375" y="762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438150</xdr:colOff>
      <xdr:row>34</xdr:row>
      <xdr:rowOff>0</xdr:rowOff>
    </xdr:from>
    <xdr:ext cx="76200" cy="200025"/>
    <xdr:sp fLocksText="0">
      <xdr:nvSpPr>
        <xdr:cNvPr id="25" name="Text Box 105"/>
        <xdr:cNvSpPr txBox="1">
          <a:spLocks noChangeArrowheads="1"/>
        </xdr:cNvSpPr>
      </xdr:nvSpPr>
      <xdr:spPr>
        <a:xfrm>
          <a:off x="1095375" y="7629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552450</xdr:colOff>
      <xdr:row>35</xdr:row>
      <xdr:rowOff>38100</xdr:rowOff>
    </xdr:from>
    <xdr:ext cx="95250" cy="209550"/>
    <xdr:sp fLocksText="0">
      <xdr:nvSpPr>
        <xdr:cNvPr id="26" name="Text Box 106"/>
        <xdr:cNvSpPr txBox="1">
          <a:spLocks noChangeArrowheads="1"/>
        </xdr:cNvSpPr>
      </xdr:nvSpPr>
      <xdr:spPr>
        <a:xfrm>
          <a:off x="1209675" y="78295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24</xdr:col>
      <xdr:colOff>381000</xdr:colOff>
      <xdr:row>49</xdr:row>
      <xdr:rowOff>0</xdr:rowOff>
    </xdr:from>
    <xdr:ext cx="76200" cy="190500"/>
    <xdr:sp fLocksText="0">
      <xdr:nvSpPr>
        <xdr:cNvPr id="27" name="Text Box 107"/>
        <xdr:cNvSpPr txBox="1">
          <a:spLocks noChangeArrowheads="1"/>
        </xdr:cNvSpPr>
      </xdr:nvSpPr>
      <xdr:spPr>
        <a:xfrm>
          <a:off x="10629900" y="10610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123825</xdr:colOff>
      <xdr:row>2</xdr:row>
      <xdr:rowOff>19050</xdr:rowOff>
    </xdr:from>
    <xdr:to>
      <xdr:col>5</xdr:col>
      <xdr:colOff>342900</xdr:colOff>
      <xdr:row>6</xdr:row>
      <xdr:rowOff>19050</xdr:rowOff>
    </xdr:to>
    <xdr:sp>
      <xdr:nvSpPr>
        <xdr:cNvPr id="28" name="WordArt 2"/>
        <xdr:cNvSpPr>
          <a:spLocks/>
        </xdr:cNvSpPr>
      </xdr:nvSpPr>
      <xdr:spPr>
        <a:xfrm>
          <a:off x="266700" y="285750"/>
          <a:ext cx="15716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200" b="0" i="0" u="none" baseline="0">
              <a:solidFill>
                <a:srgbClr val="000000"/>
              </a:solidFill>
            </a:rPr>
            <a:t>QTE</a:t>
          </a:r>
        </a:p>
      </xdr:txBody>
    </xdr:sp>
    <xdr:clientData/>
  </xdr:twoCellAnchor>
  <xdr:twoCellAnchor>
    <xdr:from>
      <xdr:col>6</xdr:col>
      <xdr:colOff>161925</xdr:colOff>
      <xdr:row>2</xdr:row>
      <xdr:rowOff>28575</xdr:rowOff>
    </xdr:from>
    <xdr:to>
      <xdr:col>15</xdr:col>
      <xdr:colOff>85725</xdr:colOff>
      <xdr:row>6</xdr:row>
      <xdr:rowOff>123825</xdr:rowOff>
    </xdr:to>
    <xdr:sp>
      <xdr:nvSpPr>
        <xdr:cNvPr id="29" name="WordArt 4"/>
        <xdr:cNvSpPr>
          <a:spLocks/>
        </xdr:cNvSpPr>
      </xdr:nvSpPr>
      <xdr:spPr>
        <a:xfrm>
          <a:off x="2143125" y="295275"/>
          <a:ext cx="3505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REGIONE LAZIO
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Politiche della Casa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30</xdr:row>
      <xdr:rowOff>9525</xdr:rowOff>
    </xdr:from>
    <xdr:to>
      <xdr:col>5</xdr:col>
      <xdr:colOff>0</xdr:colOff>
      <xdr:row>31</xdr:row>
      <xdr:rowOff>0</xdr:rowOff>
    </xdr:to>
    <xdr:sp>
      <xdr:nvSpPr>
        <xdr:cNvPr id="1" name="Line 6"/>
        <xdr:cNvSpPr>
          <a:spLocks/>
        </xdr:cNvSpPr>
      </xdr:nvSpPr>
      <xdr:spPr>
        <a:xfrm>
          <a:off x="7981950" y="78009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0</xdr:colOff>
      <xdr:row>27</xdr:row>
      <xdr:rowOff>152400</xdr:rowOff>
    </xdr:from>
    <xdr:ext cx="104775" cy="276225"/>
    <xdr:sp fLocksText="0">
      <xdr:nvSpPr>
        <xdr:cNvPr id="2" name="Text Box 20"/>
        <xdr:cNvSpPr txBox="1">
          <a:spLocks noChangeArrowheads="1"/>
        </xdr:cNvSpPr>
      </xdr:nvSpPr>
      <xdr:spPr>
        <a:xfrm>
          <a:off x="0" y="7296150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190500</xdr:rowOff>
    </xdr:from>
    <xdr:ext cx="104775" cy="266700"/>
    <xdr:sp fLocksText="0">
      <xdr:nvSpPr>
        <xdr:cNvPr id="3" name="Text Box 22"/>
        <xdr:cNvSpPr txBox="1">
          <a:spLocks noChangeArrowheads="1"/>
        </xdr:cNvSpPr>
      </xdr:nvSpPr>
      <xdr:spPr>
        <a:xfrm>
          <a:off x="0" y="75723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228600</xdr:rowOff>
    </xdr:from>
    <xdr:ext cx="104775" cy="266700"/>
    <xdr:sp fLocksText="0">
      <xdr:nvSpPr>
        <xdr:cNvPr id="4" name="Text Box 24"/>
        <xdr:cNvSpPr txBox="1">
          <a:spLocks noChangeArrowheads="1"/>
        </xdr:cNvSpPr>
      </xdr:nvSpPr>
      <xdr:spPr>
        <a:xfrm>
          <a:off x="0" y="76104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28</xdr:row>
      <xdr:rowOff>228600</xdr:rowOff>
    </xdr:from>
    <xdr:ext cx="104775" cy="266700"/>
    <xdr:sp fLocksText="0">
      <xdr:nvSpPr>
        <xdr:cNvPr id="5" name="Text Box 25"/>
        <xdr:cNvSpPr txBox="1">
          <a:spLocks noChangeArrowheads="1"/>
        </xdr:cNvSpPr>
      </xdr:nvSpPr>
      <xdr:spPr>
        <a:xfrm>
          <a:off x="0" y="76104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38100</xdr:rowOff>
    </xdr:from>
    <xdr:ext cx="104775" cy="238125"/>
    <xdr:sp>
      <xdr:nvSpPr>
        <xdr:cNvPr id="6" name="Text Box 28"/>
        <xdr:cNvSpPr txBox="1">
          <a:spLocks noChangeArrowheads="1"/>
        </xdr:cNvSpPr>
      </xdr:nvSpPr>
      <xdr:spPr>
        <a:xfrm>
          <a:off x="0" y="63722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oneCellAnchor>
  <xdr:oneCellAnchor>
    <xdr:from>
      <xdr:col>0</xdr:col>
      <xdr:colOff>0</xdr:colOff>
      <xdr:row>28</xdr:row>
      <xdr:rowOff>152400</xdr:rowOff>
    </xdr:from>
    <xdr:ext cx="104775" cy="266700"/>
    <xdr:sp fLocksText="0">
      <xdr:nvSpPr>
        <xdr:cNvPr id="7" name="Text Box 42"/>
        <xdr:cNvSpPr txBox="1">
          <a:spLocks noChangeArrowheads="1"/>
        </xdr:cNvSpPr>
      </xdr:nvSpPr>
      <xdr:spPr>
        <a:xfrm>
          <a:off x="0" y="75342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190500</xdr:rowOff>
    </xdr:from>
    <xdr:ext cx="104775" cy="257175"/>
    <xdr:sp fLocksText="0">
      <xdr:nvSpPr>
        <xdr:cNvPr id="8" name="Text Box 80"/>
        <xdr:cNvSpPr txBox="1">
          <a:spLocks noChangeArrowheads="1"/>
        </xdr:cNvSpPr>
      </xdr:nvSpPr>
      <xdr:spPr>
        <a:xfrm>
          <a:off x="0" y="652462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228600</xdr:rowOff>
    </xdr:from>
    <xdr:ext cx="104775" cy="266700"/>
    <xdr:sp fLocksText="0">
      <xdr:nvSpPr>
        <xdr:cNvPr id="9" name="Text Box 81"/>
        <xdr:cNvSpPr txBox="1">
          <a:spLocks noChangeArrowheads="1"/>
        </xdr:cNvSpPr>
      </xdr:nvSpPr>
      <xdr:spPr>
        <a:xfrm>
          <a:off x="0" y="65627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228600</xdr:rowOff>
    </xdr:from>
    <xdr:ext cx="104775" cy="266700"/>
    <xdr:sp fLocksText="0">
      <xdr:nvSpPr>
        <xdr:cNvPr id="10" name="Text Box 82"/>
        <xdr:cNvSpPr txBox="1">
          <a:spLocks noChangeArrowheads="1"/>
        </xdr:cNvSpPr>
      </xdr:nvSpPr>
      <xdr:spPr>
        <a:xfrm>
          <a:off x="0" y="65627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23</xdr:row>
      <xdr:rowOff>152400</xdr:rowOff>
    </xdr:from>
    <xdr:ext cx="104775" cy="266700"/>
    <xdr:sp fLocksText="0">
      <xdr:nvSpPr>
        <xdr:cNvPr id="11" name="Text Box 83"/>
        <xdr:cNvSpPr txBox="1">
          <a:spLocks noChangeArrowheads="1"/>
        </xdr:cNvSpPr>
      </xdr:nvSpPr>
      <xdr:spPr>
        <a:xfrm>
          <a:off x="0" y="64865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190500</xdr:rowOff>
    </xdr:from>
    <xdr:ext cx="104775" cy="257175"/>
    <xdr:sp fLocksText="0">
      <xdr:nvSpPr>
        <xdr:cNvPr id="12" name="Text Box 84"/>
        <xdr:cNvSpPr txBox="1">
          <a:spLocks noChangeArrowheads="1"/>
        </xdr:cNvSpPr>
      </xdr:nvSpPr>
      <xdr:spPr>
        <a:xfrm>
          <a:off x="0" y="5476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228600</xdr:rowOff>
    </xdr:from>
    <xdr:ext cx="104775" cy="266700"/>
    <xdr:sp fLocksText="0">
      <xdr:nvSpPr>
        <xdr:cNvPr id="13" name="Text Box 85"/>
        <xdr:cNvSpPr txBox="1">
          <a:spLocks noChangeArrowheads="1"/>
        </xdr:cNvSpPr>
      </xdr:nvSpPr>
      <xdr:spPr>
        <a:xfrm>
          <a:off x="0" y="55149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228600</xdr:rowOff>
    </xdr:from>
    <xdr:ext cx="104775" cy="266700"/>
    <xdr:sp fLocksText="0">
      <xdr:nvSpPr>
        <xdr:cNvPr id="14" name="Text Box 86"/>
        <xdr:cNvSpPr txBox="1">
          <a:spLocks noChangeArrowheads="1"/>
        </xdr:cNvSpPr>
      </xdr:nvSpPr>
      <xdr:spPr>
        <a:xfrm>
          <a:off x="0" y="55149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152400</xdr:rowOff>
    </xdr:from>
    <xdr:ext cx="104775" cy="266700"/>
    <xdr:sp fLocksText="0">
      <xdr:nvSpPr>
        <xdr:cNvPr id="15" name="Text Box 87"/>
        <xdr:cNvSpPr txBox="1">
          <a:spLocks noChangeArrowheads="1"/>
        </xdr:cNvSpPr>
      </xdr:nvSpPr>
      <xdr:spPr>
        <a:xfrm>
          <a:off x="0" y="54387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190500</xdr:rowOff>
    </xdr:from>
    <xdr:ext cx="104775" cy="257175"/>
    <xdr:sp fLocksText="0">
      <xdr:nvSpPr>
        <xdr:cNvPr id="16" name="Text Box 88"/>
        <xdr:cNvSpPr txBox="1">
          <a:spLocks noChangeArrowheads="1"/>
        </xdr:cNvSpPr>
      </xdr:nvSpPr>
      <xdr:spPr>
        <a:xfrm>
          <a:off x="0" y="5476875"/>
          <a:ext cx="1047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228600</xdr:rowOff>
    </xdr:from>
    <xdr:ext cx="104775" cy="266700"/>
    <xdr:sp fLocksText="0">
      <xdr:nvSpPr>
        <xdr:cNvPr id="17" name="Text Box 89"/>
        <xdr:cNvSpPr txBox="1">
          <a:spLocks noChangeArrowheads="1"/>
        </xdr:cNvSpPr>
      </xdr:nvSpPr>
      <xdr:spPr>
        <a:xfrm>
          <a:off x="0" y="55149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228600</xdr:rowOff>
    </xdr:from>
    <xdr:ext cx="104775" cy="266700"/>
    <xdr:sp fLocksText="0">
      <xdr:nvSpPr>
        <xdr:cNvPr id="18" name="Text Box 90"/>
        <xdr:cNvSpPr txBox="1">
          <a:spLocks noChangeArrowheads="1"/>
        </xdr:cNvSpPr>
      </xdr:nvSpPr>
      <xdr:spPr>
        <a:xfrm>
          <a:off x="0" y="55149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18</xdr:row>
      <xdr:rowOff>152400</xdr:rowOff>
    </xdr:from>
    <xdr:ext cx="104775" cy="266700"/>
    <xdr:sp fLocksText="0">
      <xdr:nvSpPr>
        <xdr:cNvPr id="19" name="Text Box 91"/>
        <xdr:cNvSpPr txBox="1">
          <a:spLocks noChangeArrowheads="1"/>
        </xdr:cNvSpPr>
      </xdr:nvSpPr>
      <xdr:spPr>
        <a:xfrm>
          <a:off x="0" y="54387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190500</xdr:rowOff>
    </xdr:from>
    <xdr:ext cx="104775" cy="266700"/>
    <xdr:sp fLocksText="0">
      <xdr:nvSpPr>
        <xdr:cNvPr id="20" name="Text Box 92"/>
        <xdr:cNvSpPr txBox="1">
          <a:spLocks noChangeArrowheads="1"/>
        </xdr:cNvSpPr>
      </xdr:nvSpPr>
      <xdr:spPr>
        <a:xfrm>
          <a:off x="0" y="38671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228600</xdr:rowOff>
    </xdr:from>
    <xdr:ext cx="104775" cy="266700"/>
    <xdr:sp fLocksText="0">
      <xdr:nvSpPr>
        <xdr:cNvPr id="21" name="Text Box 93"/>
        <xdr:cNvSpPr txBox="1">
          <a:spLocks noChangeArrowheads="1"/>
        </xdr:cNvSpPr>
      </xdr:nvSpPr>
      <xdr:spPr>
        <a:xfrm>
          <a:off x="0" y="3905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228600</xdr:rowOff>
    </xdr:from>
    <xdr:ext cx="104775" cy="266700"/>
    <xdr:sp fLocksText="0">
      <xdr:nvSpPr>
        <xdr:cNvPr id="22" name="Text Box 94"/>
        <xdr:cNvSpPr txBox="1">
          <a:spLocks noChangeArrowheads="1"/>
        </xdr:cNvSpPr>
      </xdr:nvSpPr>
      <xdr:spPr>
        <a:xfrm>
          <a:off x="0" y="39052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152400</xdr:rowOff>
    </xdr:from>
    <xdr:ext cx="104775" cy="266700"/>
    <xdr:sp fLocksText="0">
      <xdr:nvSpPr>
        <xdr:cNvPr id="23" name="Text Box 95"/>
        <xdr:cNvSpPr txBox="1">
          <a:spLocks noChangeArrowheads="1"/>
        </xdr:cNvSpPr>
      </xdr:nvSpPr>
      <xdr:spPr>
        <a:xfrm>
          <a:off x="0" y="3829050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18</xdr:col>
      <xdr:colOff>342900</xdr:colOff>
      <xdr:row>26</xdr:row>
      <xdr:rowOff>142875</xdr:rowOff>
    </xdr:from>
    <xdr:ext cx="76200" cy="323850"/>
    <xdr:sp fLocksText="0">
      <xdr:nvSpPr>
        <xdr:cNvPr id="24" name="Text Box 102"/>
        <xdr:cNvSpPr txBox="1">
          <a:spLocks noChangeArrowheads="1"/>
        </xdr:cNvSpPr>
      </xdr:nvSpPr>
      <xdr:spPr>
        <a:xfrm>
          <a:off x="14306550" y="704850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695325</xdr:colOff>
      <xdr:row>31</xdr:row>
      <xdr:rowOff>0</xdr:rowOff>
    </xdr:from>
    <xdr:ext cx="76200" cy="200025"/>
    <xdr:sp fLocksText="0">
      <xdr:nvSpPr>
        <xdr:cNvPr id="25" name="Text Box 104"/>
        <xdr:cNvSpPr txBox="1">
          <a:spLocks noChangeArrowheads="1"/>
        </xdr:cNvSpPr>
      </xdr:nvSpPr>
      <xdr:spPr>
        <a:xfrm>
          <a:off x="7315200" y="802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695325</xdr:colOff>
      <xdr:row>31</xdr:row>
      <xdr:rowOff>0</xdr:rowOff>
    </xdr:from>
    <xdr:ext cx="76200" cy="200025"/>
    <xdr:sp fLocksText="0">
      <xdr:nvSpPr>
        <xdr:cNvPr id="26" name="Text Box 105"/>
        <xdr:cNvSpPr txBox="1">
          <a:spLocks noChangeArrowheads="1"/>
        </xdr:cNvSpPr>
      </xdr:nvSpPr>
      <xdr:spPr>
        <a:xfrm>
          <a:off x="7315200" y="8029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38100</xdr:rowOff>
    </xdr:from>
    <xdr:ext cx="238125" cy="209550"/>
    <xdr:sp fLocksText="0">
      <xdr:nvSpPr>
        <xdr:cNvPr id="27" name="Text Box 106"/>
        <xdr:cNvSpPr txBox="1">
          <a:spLocks noChangeArrowheads="1"/>
        </xdr:cNvSpPr>
      </xdr:nvSpPr>
      <xdr:spPr>
        <a:xfrm>
          <a:off x="7315200" y="822960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381000</xdr:colOff>
      <xdr:row>35</xdr:row>
      <xdr:rowOff>0</xdr:rowOff>
    </xdr:from>
    <xdr:ext cx="76200" cy="190500"/>
    <xdr:sp fLocksText="0">
      <xdr:nvSpPr>
        <xdr:cNvPr id="28" name="Text Box 107"/>
        <xdr:cNvSpPr txBox="1">
          <a:spLocks noChangeArrowheads="1"/>
        </xdr:cNvSpPr>
      </xdr:nvSpPr>
      <xdr:spPr>
        <a:xfrm>
          <a:off x="15563850" y="86772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7"/>
  <sheetViews>
    <sheetView showGridLines="0" tabSelected="1" zoomScalePageLayoutView="0" workbookViewId="0" topLeftCell="A16">
      <selection activeCell="B14" sqref="B14:P14"/>
    </sheetView>
  </sheetViews>
  <sheetFormatPr defaultColWidth="9.140625" defaultRowHeight="12.75"/>
  <cols>
    <col min="1" max="1" width="2.140625" style="0" customWidth="1"/>
    <col min="2" max="2" width="3.57421875" style="0" customWidth="1"/>
    <col min="3" max="3" width="4.140625" style="0" customWidth="1"/>
    <col min="5" max="5" width="3.421875" style="0" customWidth="1"/>
    <col min="6" max="6" width="7.28125" style="0" customWidth="1"/>
    <col min="7" max="7" width="3.421875" style="0" customWidth="1"/>
    <col min="8" max="8" width="6.421875" style="0" customWidth="1"/>
    <col min="9" max="9" width="6.140625" style="0" customWidth="1"/>
    <col min="10" max="10" width="7.7109375" style="0" customWidth="1"/>
    <col min="11" max="11" width="5.421875" style="0" customWidth="1"/>
    <col min="12" max="12" width="3.421875" style="0" customWidth="1"/>
    <col min="13" max="13" width="2.57421875" style="0" customWidth="1"/>
    <col min="14" max="14" width="9.00390625" style="0" customWidth="1"/>
    <col min="15" max="15" width="9.57421875" style="0" customWidth="1"/>
    <col min="16" max="16" width="4.421875" style="0" customWidth="1"/>
    <col min="17" max="17" width="1.8515625" style="0" customWidth="1"/>
  </cols>
  <sheetData>
    <row r="1" spans="1:17" ht="15.75" customHeight="1">
      <c r="A1" s="8"/>
      <c r="B1" s="154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65"/>
      <c r="O1" s="165"/>
      <c r="P1" s="165"/>
      <c r="Q1" s="8"/>
    </row>
    <row r="2" spans="1:17" ht="5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2.75">
      <c r="A3" s="8"/>
      <c r="B3" s="171"/>
      <c r="C3" s="172"/>
      <c r="D3" s="172"/>
      <c r="E3" s="172"/>
      <c r="F3" s="172"/>
      <c r="G3" s="210"/>
      <c r="H3" s="211"/>
      <c r="I3" s="211"/>
      <c r="J3" s="211"/>
      <c r="K3" s="211"/>
      <c r="L3" s="211"/>
      <c r="M3" s="211"/>
      <c r="N3" s="211"/>
      <c r="O3" s="211"/>
      <c r="P3" s="212"/>
      <c r="Q3" s="100"/>
    </row>
    <row r="4" spans="1:17" ht="12.75">
      <c r="A4" s="8"/>
      <c r="B4" s="173"/>
      <c r="C4" s="174"/>
      <c r="D4" s="174"/>
      <c r="E4" s="174"/>
      <c r="F4" s="174"/>
      <c r="G4" s="213"/>
      <c r="H4" s="214"/>
      <c r="I4" s="214"/>
      <c r="J4" s="214"/>
      <c r="K4" s="214"/>
      <c r="L4" s="214"/>
      <c r="M4" s="214"/>
      <c r="N4" s="214"/>
      <c r="O4" s="214"/>
      <c r="P4" s="215"/>
      <c r="Q4" s="100"/>
    </row>
    <row r="5" spans="1:17" ht="12.75">
      <c r="A5" s="8"/>
      <c r="B5" s="173"/>
      <c r="C5" s="174"/>
      <c r="D5" s="174"/>
      <c r="E5" s="174"/>
      <c r="F5" s="174"/>
      <c r="G5" s="213"/>
      <c r="H5" s="214"/>
      <c r="I5" s="214"/>
      <c r="J5" s="214"/>
      <c r="K5" s="214"/>
      <c r="L5" s="214"/>
      <c r="M5" s="214"/>
      <c r="N5" s="214"/>
      <c r="O5" s="214"/>
      <c r="P5" s="215"/>
      <c r="Q5" s="100"/>
    </row>
    <row r="6" spans="1:17" ht="12.75" customHeight="1">
      <c r="A6" s="8"/>
      <c r="B6" s="173"/>
      <c r="C6" s="174"/>
      <c r="D6" s="174"/>
      <c r="E6" s="174"/>
      <c r="F6" s="174"/>
      <c r="G6" s="213"/>
      <c r="H6" s="214"/>
      <c r="I6" s="214"/>
      <c r="J6" s="214"/>
      <c r="K6" s="214"/>
      <c r="L6" s="214"/>
      <c r="M6" s="214"/>
      <c r="N6" s="214"/>
      <c r="O6" s="214"/>
      <c r="P6" s="215"/>
      <c r="Q6" s="100"/>
    </row>
    <row r="7" spans="1:17" ht="12.75">
      <c r="A7" s="8"/>
      <c r="B7" s="175"/>
      <c r="C7" s="176"/>
      <c r="D7" s="176"/>
      <c r="E7" s="176"/>
      <c r="F7" s="176"/>
      <c r="G7" s="216"/>
      <c r="H7" s="217"/>
      <c r="I7" s="217"/>
      <c r="J7" s="217"/>
      <c r="K7" s="217"/>
      <c r="L7" s="217"/>
      <c r="M7" s="217"/>
      <c r="N7" s="217"/>
      <c r="O7" s="217"/>
      <c r="P7" s="218"/>
      <c r="Q7" s="100"/>
    </row>
    <row r="8" spans="1:17" ht="12.75">
      <c r="A8" s="8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24" customHeight="1">
      <c r="A9" s="8"/>
      <c r="B9" s="177" t="s">
        <v>0</v>
      </c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9"/>
      <c r="Q9" s="9"/>
    </row>
    <row r="10" spans="1:17" ht="18">
      <c r="A10" s="8"/>
      <c r="B10" s="189" t="s">
        <v>1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1"/>
      <c r="Q10" s="9"/>
    </row>
    <row r="11" spans="1:17" ht="15.75" customHeight="1">
      <c r="A11" s="8"/>
      <c r="B11" s="192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4"/>
      <c r="Q11" s="9"/>
    </row>
    <row r="12" spans="1:17" ht="24.75" customHeight="1">
      <c r="A12" s="8"/>
      <c r="B12" s="186" t="s">
        <v>49</v>
      </c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8"/>
      <c r="Q12" s="9"/>
    </row>
    <row r="13" spans="1:17" ht="27.75" customHeight="1">
      <c r="A13" s="8"/>
      <c r="B13" s="186" t="s">
        <v>68</v>
      </c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8"/>
      <c r="Q13" s="9"/>
    </row>
    <row r="14" spans="1:17" ht="33.75" customHeight="1">
      <c r="A14" s="8"/>
      <c r="B14" s="180" t="s">
        <v>50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60"/>
      <c r="Q14" s="9"/>
    </row>
    <row r="15" spans="1:17" ht="25.5" customHeight="1">
      <c r="A15" s="8"/>
      <c r="B15" s="156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8"/>
      <c r="Q15" s="9"/>
    </row>
    <row r="16" spans="1:17" ht="6.75" customHeight="1">
      <c r="A16" s="8"/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/>
      <c r="Q16" s="9"/>
    </row>
    <row r="17" spans="1:17" ht="12.75" customHeight="1">
      <c r="A17" s="8"/>
      <c r="B17" s="14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98" customFormat="1" ht="21" customHeight="1">
      <c r="A18" s="96"/>
      <c r="B18" s="9"/>
      <c r="C18" s="10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/>
      <c r="Q18" s="97"/>
    </row>
    <row r="19" spans="1:17" ht="12.75">
      <c r="A19" s="8"/>
      <c r="B19" s="195" t="s">
        <v>18</v>
      </c>
      <c r="C19" s="196"/>
      <c r="D19" s="196"/>
      <c r="E19" s="196"/>
      <c r="F19" s="196"/>
      <c r="G19" s="197"/>
      <c r="H19" s="197"/>
      <c r="I19" s="197"/>
      <c r="J19" s="197"/>
      <c r="K19" s="197"/>
      <c r="L19" s="197"/>
      <c r="M19" s="197"/>
      <c r="N19" s="197"/>
      <c r="O19" s="197"/>
      <c r="P19" s="198"/>
      <c r="Q19" s="9"/>
    </row>
    <row r="20" spans="1:17" ht="21.75" customHeight="1">
      <c r="A20" s="8"/>
      <c r="B20" s="205" t="s">
        <v>17</v>
      </c>
      <c r="C20" s="206"/>
      <c r="D20" s="206"/>
      <c r="E20" s="207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9"/>
      <c r="Q20" s="9"/>
    </row>
    <row r="21" spans="1:17" ht="27.75" customHeight="1">
      <c r="A21" s="8"/>
      <c r="B21" s="232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4"/>
      <c r="Q21" s="9"/>
    </row>
    <row r="22" spans="1:17" ht="16.5" customHeight="1">
      <c r="A22" s="8"/>
      <c r="B22" s="199" t="s">
        <v>24</v>
      </c>
      <c r="C22" s="200"/>
      <c r="D22" s="200"/>
      <c r="E22" s="201"/>
      <c r="F22" s="202"/>
      <c r="G22" s="202"/>
      <c r="H22" s="203"/>
      <c r="I22" s="203"/>
      <c r="J22" s="203"/>
      <c r="K22" s="203"/>
      <c r="L22" s="203"/>
      <c r="M22" s="203"/>
      <c r="N22" s="203"/>
      <c r="O22" s="203"/>
      <c r="P22" s="204"/>
      <c r="Q22" s="9"/>
    </row>
    <row r="23" spans="1:17" ht="27.75" customHeight="1">
      <c r="A23" s="8"/>
      <c r="B23" s="16" t="s">
        <v>7</v>
      </c>
      <c r="C23" s="22"/>
      <c r="D23" s="183"/>
      <c r="E23" s="184"/>
      <c r="F23" s="20" t="s">
        <v>2</v>
      </c>
      <c r="G23" s="168"/>
      <c r="H23" s="169"/>
      <c r="I23" s="169"/>
      <c r="J23" s="169"/>
      <c r="K23" s="170"/>
      <c r="L23" s="17" t="s">
        <v>6</v>
      </c>
      <c r="M23" s="21"/>
      <c r="N23" s="183"/>
      <c r="O23" s="183"/>
      <c r="P23" s="185"/>
      <c r="Q23" s="9"/>
    </row>
    <row r="24" spans="1:17" ht="16.5" customHeight="1">
      <c r="A24" s="8"/>
      <c r="B24" s="9"/>
      <c r="C24" s="11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/>
      <c r="Q24" s="9"/>
    </row>
    <row r="25" spans="1:17" ht="27.75" customHeight="1">
      <c r="A25" s="8"/>
      <c r="B25" s="195" t="s">
        <v>19</v>
      </c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8"/>
      <c r="Q25" s="9"/>
    </row>
    <row r="26" spans="1:17" ht="16.5" customHeight="1">
      <c r="A26" s="8"/>
      <c r="B26" s="19" t="s">
        <v>2</v>
      </c>
      <c r="C26" s="24"/>
      <c r="D26" s="24"/>
      <c r="E26" s="26"/>
      <c r="F26" s="229"/>
      <c r="G26" s="230"/>
      <c r="H26" s="230"/>
      <c r="I26" s="230"/>
      <c r="J26" s="230"/>
      <c r="K26" s="230"/>
      <c r="L26" s="230"/>
      <c r="M26" s="230"/>
      <c r="N26" s="231"/>
      <c r="O26" s="28" t="s">
        <v>16</v>
      </c>
      <c r="P26" s="70"/>
      <c r="Q26" s="9"/>
    </row>
    <row r="27" spans="1:19" ht="12" customHeight="1">
      <c r="A27" s="8"/>
      <c r="B27" s="23" t="s">
        <v>3</v>
      </c>
      <c r="C27" s="25"/>
      <c r="D27" s="25"/>
      <c r="E27" s="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8"/>
      <c r="Q27" s="9"/>
      <c r="S27" s="68"/>
    </row>
    <row r="28" spans="1:17" ht="12.75">
      <c r="A28" s="8"/>
      <c r="B28" s="16" t="s">
        <v>4</v>
      </c>
      <c r="C28" s="17"/>
      <c r="D28" s="17"/>
      <c r="E28" s="22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7"/>
      <c r="Q28" s="9"/>
    </row>
    <row r="29" spans="1:17" ht="13.5" customHeight="1">
      <c r="A29" s="8"/>
      <c r="B29" s="9"/>
      <c r="C29" s="10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"/>
      <c r="Q29" s="9"/>
    </row>
    <row r="30" spans="1:17" ht="12.75">
      <c r="A30" s="8"/>
      <c r="B30" s="195" t="s">
        <v>20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219"/>
      <c r="Q30" s="9"/>
    </row>
    <row r="31" spans="1:17" ht="18.75" customHeight="1">
      <c r="A31" s="8"/>
      <c r="B31" s="19" t="s">
        <v>5</v>
      </c>
      <c r="C31" s="29"/>
      <c r="D31" s="29"/>
      <c r="E31" s="31"/>
      <c r="F31" s="206"/>
      <c r="G31" s="206"/>
      <c r="H31" s="206"/>
      <c r="I31" s="206"/>
      <c r="J31" s="206"/>
      <c r="K31" s="206"/>
      <c r="L31" s="206"/>
      <c r="M31" s="206"/>
      <c r="N31" s="206"/>
      <c r="O31" s="206"/>
      <c r="P31" s="223"/>
      <c r="Q31" s="9"/>
    </row>
    <row r="32" spans="1:17" ht="18.75" customHeight="1">
      <c r="A32" s="8"/>
      <c r="B32" s="23" t="s">
        <v>22</v>
      </c>
      <c r="C32" s="9"/>
      <c r="D32" s="9"/>
      <c r="E32" s="25"/>
      <c r="F32" s="25"/>
      <c r="G32" s="32"/>
      <c r="H32" s="33"/>
      <c r="I32" s="224"/>
      <c r="J32" s="225"/>
      <c r="K32" s="225"/>
      <c r="L32" s="225"/>
      <c r="M32" s="225"/>
      <c r="N32" s="225"/>
      <c r="O32" s="225"/>
      <c r="P32" s="226"/>
      <c r="Q32" s="9"/>
    </row>
    <row r="33" spans="1:17" ht="18.75" customHeight="1">
      <c r="A33" s="8"/>
      <c r="B33" s="16" t="s">
        <v>21</v>
      </c>
      <c r="C33" s="30"/>
      <c r="D33" s="30"/>
      <c r="E33" s="17"/>
      <c r="F33" s="17"/>
      <c r="G33" s="159"/>
      <c r="H33" s="182"/>
      <c r="I33" s="182"/>
      <c r="J33" s="182"/>
      <c r="K33" s="34" t="s">
        <v>23</v>
      </c>
      <c r="L33" s="220"/>
      <c r="M33" s="221"/>
      <c r="N33" s="221"/>
      <c r="O33" s="221"/>
      <c r="P33" s="222"/>
      <c r="Q33" s="9"/>
    </row>
    <row r="34" spans="1:17" ht="18.75" customHeight="1">
      <c r="A34" s="8"/>
      <c r="B34" s="9"/>
      <c r="C34" s="10"/>
      <c r="D34" s="9"/>
      <c r="E34" s="9"/>
      <c r="F34" s="9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9"/>
    </row>
    <row r="35" spans="1:17" ht="12.75">
      <c r="A35" s="8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8.75" customHeight="1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69"/>
      <c r="N36" s="69"/>
      <c r="O36" s="69"/>
      <c r="P36" s="69"/>
      <c r="Q36" s="9"/>
    </row>
    <row r="37" spans="1:17" ht="18.75" customHeight="1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9"/>
    </row>
    <row r="38" spans="1:17" ht="18.75" customHeight="1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9"/>
    </row>
    <row r="39" spans="1:17" ht="13.5" customHeight="1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9"/>
    </row>
    <row r="40" spans="1:17" ht="12.7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9"/>
    </row>
    <row r="41" spans="1:17" ht="18.75" customHeight="1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9"/>
    </row>
    <row r="42" spans="1:17" ht="18.75" customHeight="1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2"/>
    </row>
    <row r="43" spans="1:17" ht="18.75" customHeight="1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2"/>
    </row>
    <row r="44" spans="1:22" ht="13.5" customHeight="1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9"/>
      <c r="V44" s="18"/>
    </row>
    <row r="45" spans="1:25" ht="18.75" customHeight="1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99"/>
      <c r="R45" s="99"/>
      <c r="S45" s="99"/>
      <c r="T45" s="99"/>
      <c r="U45" s="99"/>
      <c r="V45" s="99"/>
      <c r="W45" s="99"/>
      <c r="X45" s="99"/>
      <c r="Y45" s="99"/>
    </row>
    <row r="46" spans="1:17" ht="12.75">
      <c r="A46" s="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9"/>
    </row>
    <row r="47" spans="1:18" ht="12.75">
      <c r="A47" s="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69"/>
      <c r="R47" s="69"/>
    </row>
    <row r="48" spans="2:17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ht="12.75">
      <c r="Q157" s="1"/>
    </row>
    <row r="158" ht="12.75">
      <c r="Q158" s="1"/>
    </row>
    <row r="159" ht="12.75">
      <c r="Q159" s="1"/>
    </row>
    <row r="160" ht="12.75">
      <c r="Q160" s="1"/>
    </row>
    <row r="161" ht="12.75">
      <c r="Q161" s="1"/>
    </row>
    <row r="162" ht="12.75">
      <c r="Q162" s="1"/>
    </row>
    <row r="163" ht="12.75">
      <c r="Q163" s="1"/>
    </row>
    <row r="164" ht="12.75">
      <c r="Q164" s="1"/>
    </row>
    <row r="165" ht="12.75">
      <c r="Q165" s="1"/>
    </row>
    <row r="166" ht="12.75">
      <c r="Q166" s="1"/>
    </row>
    <row r="167" ht="12.75">
      <c r="Q167" s="1"/>
    </row>
  </sheetData>
  <sheetProtection/>
  <mergeCells count="28">
    <mergeCell ref="F27:P27"/>
    <mergeCell ref="F26:N26"/>
    <mergeCell ref="B21:P21"/>
    <mergeCell ref="B25:P25"/>
    <mergeCell ref="B30:P30"/>
    <mergeCell ref="L33:P33"/>
    <mergeCell ref="F31:P31"/>
    <mergeCell ref="I32:P32"/>
    <mergeCell ref="G33:J33"/>
    <mergeCell ref="D23:E23"/>
    <mergeCell ref="N23:P23"/>
    <mergeCell ref="B12:P12"/>
    <mergeCell ref="B13:P13"/>
    <mergeCell ref="B19:P19"/>
    <mergeCell ref="B22:E22"/>
    <mergeCell ref="F22:P22"/>
    <mergeCell ref="B20:E20"/>
    <mergeCell ref="F20:P20"/>
    <mergeCell ref="N1:P1"/>
    <mergeCell ref="F28:P28"/>
    <mergeCell ref="G23:K23"/>
    <mergeCell ref="B3:F7"/>
    <mergeCell ref="B9:P9"/>
    <mergeCell ref="B14:P14"/>
    <mergeCell ref="B15:P15"/>
    <mergeCell ref="B10:P10"/>
    <mergeCell ref="B11:P11"/>
    <mergeCell ref="G3:P7"/>
  </mergeCells>
  <dataValidations count="2">
    <dataValidation type="list" allowBlank="1" showInputMessage="1" showErrorMessage="1" promptTitle="Provincia" prompt="Inserire la sigla identificativa della provincia.Il campo non può essere lasciato vuoto." errorTitle="Provincia" error="La sigla della provincia deve essere una tra&#10;quelle presenti nell'istruzione" sqref="P26">
      <formula1>"FR,LT,RI,RM,VT"</formula1>
    </dataValidation>
    <dataValidation allowBlank="1" showErrorMessage="1" sqref="S27"/>
  </dataValidations>
  <printOptions horizontalCentered="1" verticalCentered="1"/>
  <pageMargins left="0.6299212598425197" right="0.4330708661417323" top="0.6299212598425197" bottom="1.0236220472440944" header="0.5118110236220472" footer="0.5118110236220472"/>
  <pageSetup fitToHeight="1" fitToWidth="1" horizontalDpi="300" verticalDpi="3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showGridLines="0" zoomScalePageLayoutView="0" workbookViewId="0" topLeftCell="A1">
      <selection activeCell="C3" sqref="C3"/>
    </sheetView>
  </sheetViews>
  <sheetFormatPr defaultColWidth="9.140625" defaultRowHeight="12.75"/>
  <cols>
    <col min="1" max="1" width="2.00390625" style="108" customWidth="1"/>
    <col min="2" max="2" width="97.28125" style="108" customWidth="1"/>
    <col min="3" max="3" width="10.421875" style="108" customWidth="1"/>
    <col min="4" max="4" width="3.8515625" style="108" customWidth="1"/>
    <col min="5" max="5" width="6.140625" style="108" customWidth="1"/>
    <col min="6" max="6" width="7.7109375" style="108" customWidth="1"/>
    <col min="7" max="7" width="5.421875" style="108" customWidth="1"/>
    <col min="8" max="8" width="3.421875" style="108" customWidth="1"/>
    <col min="9" max="9" width="2.57421875" style="108" customWidth="1"/>
    <col min="10" max="10" width="9.00390625" style="108" customWidth="1"/>
    <col min="11" max="11" width="9.57421875" style="108" customWidth="1"/>
    <col min="12" max="12" width="4.421875" style="108" customWidth="1"/>
    <col min="13" max="13" width="1.8515625" style="108" customWidth="1"/>
    <col min="14" max="16384" width="9.140625" style="108" customWidth="1"/>
  </cols>
  <sheetData>
    <row r="1" spans="1:13" ht="15.7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15"/>
      <c r="L1" s="115"/>
      <c r="M1" s="101"/>
    </row>
    <row r="2" spans="1:13" ht="5.25" customHeight="1" thickBo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ht="45.75" customHeight="1">
      <c r="A3" s="101"/>
      <c r="B3" s="145" t="s">
        <v>61</v>
      </c>
      <c r="C3" s="146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144" customFormat="1" ht="24.75" customHeight="1">
      <c r="A4" s="102"/>
      <c r="B4" s="147" t="s">
        <v>32</v>
      </c>
      <c r="C4" s="148"/>
      <c r="D4" s="143"/>
      <c r="E4" s="143"/>
      <c r="F4" s="143"/>
      <c r="G4" s="143"/>
      <c r="H4" s="143"/>
      <c r="I4" s="143"/>
      <c r="J4" s="143"/>
      <c r="K4" s="143"/>
      <c r="L4" s="143"/>
      <c r="M4" s="143"/>
    </row>
    <row r="5" spans="1:13" s="144" customFormat="1" ht="24.75" customHeight="1">
      <c r="A5" s="102"/>
      <c r="B5" s="147" t="s">
        <v>33</v>
      </c>
      <c r="C5" s="148"/>
      <c r="D5" s="143"/>
      <c r="E5" s="143"/>
      <c r="F5" s="143"/>
      <c r="G5" s="143"/>
      <c r="H5" s="143"/>
      <c r="I5" s="143"/>
      <c r="J5" s="143"/>
      <c r="K5" s="143"/>
      <c r="L5" s="143"/>
      <c r="M5" s="143"/>
    </row>
    <row r="6" spans="1:13" s="144" customFormat="1" ht="24.75" customHeight="1">
      <c r="A6" s="102"/>
      <c r="B6" s="147" t="s">
        <v>34</v>
      </c>
      <c r="C6" s="148"/>
      <c r="D6" s="143"/>
      <c r="E6" s="143"/>
      <c r="F6" s="143"/>
      <c r="G6" s="143"/>
      <c r="H6" s="143"/>
      <c r="I6" s="143"/>
      <c r="J6" s="143"/>
      <c r="K6" s="143"/>
      <c r="L6" s="143"/>
      <c r="M6" s="143"/>
    </row>
    <row r="7" spans="1:13" s="144" customFormat="1" ht="24.75" customHeight="1">
      <c r="A7" s="102"/>
      <c r="B7" s="147" t="s">
        <v>35</v>
      </c>
      <c r="C7" s="148"/>
      <c r="D7" s="143"/>
      <c r="E7" s="143"/>
      <c r="F7" s="143"/>
      <c r="G7" s="143"/>
      <c r="H7" s="143"/>
      <c r="I7" s="143"/>
      <c r="J7" s="143"/>
      <c r="K7" s="143"/>
      <c r="L7" s="143"/>
      <c r="M7" s="143"/>
    </row>
    <row r="8" spans="1:13" s="144" customFormat="1" ht="24.75" customHeight="1">
      <c r="A8" s="102"/>
      <c r="B8" s="147" t="s">
        <v>54</v>
      </c>
      <c r="C8" s="148" t="s">
        <v>44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3" s="144" customFormat="1" ht="24.75" customHeight="1">
      <c r="A9" s="102"/>
      <c r="B9" s="147" t="s">
        <v>55</v>
      </c>
      <c r="C9" s="148"/>
      <c r="D9" s="102"/>
      <c r="E9" s="102"/>
      <c r="F9" s="102"/>
      <c r="G9" s="102"/>
      <c r="H9" s="102"/>
      <c r="I9" s="102"/>
      <c r="J9" s="102"/>
      <c r="K9" s="102"/>
      <c r="L9" s="102"/>
      <c r="M9" s="102"/>
    </row>
    <row r="10" spans="1:13" s="144" customFormat="1" ht="24.75" customHeight="1">
      <c r="A10" s="102"/>
      <c r="B10" s="147" t="s">
        <v>56</v>
      </c>
      <c r="C10" s="148"/>
      <c r="D10" s="104"/>
      <c r="E10" s="104"/>
      <c r="F10" s="104"/>
      <c r="G10" s="104"/>
      <c r="H10" s="109"/>
      <c r="I10" s="109"/>
      <c r="J10" s="109"/>
      <c r="K10" s="109"/>
      <c r="L10" s="102"/>
      <c r="M10" s="102"/>
    </row>
    <row r="11" spans="1:13" s="144" customFormat="1" ht="24.75" customHeight="1">
      <c r="A11" s="102"/>
      <c r="B11" s="147" t="s">
        <v>57</v>
      </c>
      <c r="C11" s="148" t="s">
        <v>44</v>
      </c>
      <c r="D11" s="102"/>
      <c r="E11" s="102"/>
      <c r="F11" s="102"/>
      <c r="G11" s="102"/>
      <c r="H11" s="109"/>
      <c r="I11" s="109"/>
      <c r="J11" s="109"/>
      <c r="K11" s="109"/>
      <c r="L11" s="102"/>
      <c r="M11" s="102"/>
    </row>
    <row r="12" spans="1:15" s="144" customFormat="1" ht="24.75" customHeight="1">
      <c r="A12" s="102"/>
      <c r="B12" s="147" t="s">
        <v>58</v>
      </c>
      <c r="C12" s="148"/>
      <c r="D12" s="102"/>
      <c r="E12" s="102"/>
      <c r="F12" s="102"/>
      <c r="G12" s="102"/>
      <c r="H12" s="102"/>
      <c r="I12" s="102"/>
      <c r="J12" s="102"/>
      <c r="K12" s="113"/>
      <c r="L12" s="102"/>
      <c r="M12" s="102"/>
      <c r="O12" s="105"/>
    </row>
    <row r="13" spans="1:13" s="144" customFormat="1" ht="24.75" customHeight="1">
      <c r="A13" s="102"/>
      <c r="B13" s="147" t="s">
        <v>59</v>
      </c>
      <c r="C13" s="148"/>
      <c r="D13" s="102"/>
      <c r="E13" s="102"/>
      <c r="F13" s="102"/>
      <c r="G13" s="102"/>
      <c r="H13" s="102"/>
      <c r="I13" s="102"/>
      <c r="J13" s="102"/>
      <c r="K13" s="102"/>
      <c r="L13" s="102"/>
      <c r="M13" s="102"/>
    </row>
    <row r="14" spans="1:13" s="144" customFormat="1" ht="24.75" customHeight="1">
      <c r="A14" s="102"/>
      <c r="B14" s="147" t="s">
        <v>60</v>
      </c>
      <c r="C14" s="148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1:13" s="144" customFormat="1" ht="14.25">
      <c r="A15" s="102"/>
      <c r="B15" s="149" t="s">
        <v>52</v>
      </c>
      <c r="C15" s="150"/>
      <c r="D15" s="121"/>
      <c r="E15" s="121"/>
      <c r="F15" s="121"/>
      <c r="G15" s="121"/>
      <c r="H15" s="121"/>
      <c r="I15" s="121"/>
      <c r="J15" s="121"/>
      <c r="K15" s="121"/>
      <c r="L15" s="121"/>
      <c r="M15" s="102"/>
    </row>
    <row r="16" spans="1:13" s="144" customFormat="1" ht="18.75" customHeight="1" thickBot="1">
      <c r="A16" s="102"/>
      <c r="B16" s="151" t="s">
        <v>53</v>
      </c>
      <c r="C16" s="152"/>
      <c r="D16" s="117"/>
      <c r="E16" s="117"/>
      <c r="F16" s="117"/>
      <c r="G16" s="117"/>
      <c r="H16" s="117"/>
      <c r="I16" s="117"/>
      <c r="J16" s="117"/>
      <c r="K16" s="117"/>
      <c r="L16" s="117"/>
      <c r="M16" s="102"/>
    </row>
    <row r="17" spans="1:13" ht="25.5" customHeight="1">
      <c r="A17" s="101"/>
      <c r="B17" s="122" t="s">
        <v>44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01"/>
    </row>
    <row r="18" spans="1:13" ht="18.75" customHeight="1">
      <c r="A18" s="101"/>
      <c r="B18" s="102" t="s">
        <v>51</v>
      </c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1"/>
    </row>
    <row r="19" spans="1:13" ht="18.75" customHeight="1">
      <c r="A19" s="101"/>
      <c r="B19" s="102"/>
      <c r="C19" s="103"/>
      <c r="D19" s="102"/>
      <c r="E19" s="102"/>
      <c r="F19" s="102"/>
      <c r="G19" s="102"/>
      <c r="H19" s="102"/>
      <c r="I19" s="102"/>
      <c r="J19" s="114"/>
      <c r="K19" s="114"/>
      <c r="L19" s="114"/>
      <c r="M19" s="101"/>
    </row>
    <row r="20" spans="1:13" ht="13.5" customHeight="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</row>
    <row r="21" spans="1:13" ht="12.75">
      <c r="A21" s="101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01"/>
    </row>
    <row r="22" spans="1:13" ht="18.75" customHeight="1">
      <c r="A22" s="101"/>
      <c r="B22" s="102"/>
      <c r="C22" s="102"/>
      <c r="D22" s="104"/>
      <c r="E22" s="104"/>
      <c r="F22" s="104"/>
      <c r="G22" s="104"/>
      <c r="H22" s="104"/>
      <c r="I22" s="104"/>
      <c r="J22" s="104"/>
      <c r="K22" s="104"/>
      <c r="L22" s="111"/>
      <c r="M22" s="101"/>
    </row>
    <row r="23" spans="1:13" ht="18.75" customHeight="1">
      <c r="A23" s="101"/>
      <c r="B23" s="102"/>
      <c r="C23" s="102"/>
      <c r="D23" s="104"/>
      <c r="E23" s="104"/>
      <c r="F23" s="104"/>
      <c r="G23" s="104"/>
      <c r="H23" s="104"/>
      <c r="I23" s="104"/>
      <c r="J23" s="104"/>
      <c r="K23" s="104"/>
      <c r="L23" s="104"/>
      <c r="M23" s="101"/>
    </row>
    <row r="24" spans="1:13" ht="18.75" customHeight="1">
      <c r="A24" s="101"/>
      <c r="B24" s="102"/>
      <c r="C24" s="102"/>
      <c r="D24" s="104"/>
      <c r="E24" s="104"/>
      <c r="F24" s="104"/>
      <c r="G24" s="104"/>
      <c r="H24" s="104"/>
      <c r="I24" s="104"/>
      <c r="J24" s="104"/>
      <c r="K24" s="104"/>
      <c r="L24" s="104"/>
      <c r="M24" s="101"/>
    </row>
    <row r="25" spans="1:13" ht="13.5" customHeight="1">
      <c r="A25" s="101"/>
      <c r="B25" s="101"/>
      <c r="C25" s="101"/>
      <c r="D25" s="101"/>
      <c r="E25" s="101"/>
      <c r="F25" s="101"/>
      <c r="G25" s="101"/>
      <c r="H25" s="103"/>
      <c r="I25" s="103"/>
      <c r="J25" s="103"/>
      <c r="K25" s="103"/>
      <c r="L25" s="101"/>
      <c r="M25" s="101"/>
    </row>
    <row r="26" spans="1:13" ht="12.75">
      <c r="A26" s="101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01"/>
    </row>
    <row r="27" spans="1:13" ht="18.75" customHeight="1">
      <c r="A27" s="101"/>
      <c r="B27" s="102"/>
      <c r="C27" s="101"/>
      <c r="D27" s="102"/>
      <c r="E27" s="102"/>
      <c r="F27" s="102"/>
      <c r="G27" s="102"/>
      <c r="H27" s="102"/>
      <c r="I27" s="102"/>
      <c r="J27" s="102"/>
      <c r="K27" s="102"/>
      <c r="L27" s="102"/>
      <c r="M27" s="101"/>
    </row>
    <row r="28" spans="1:13" ht="18.75" customHeight="1">
      <c r="A28" s="101"/>
      <c r="B28" s="102"/>
      <c r="C28" s="101"/>
      <c r="D28" s="102"/>
      <c r="E28" s="118"/>
      <c r="F28" s="119"/>
      <c r="G28" s="119"/>
      <c r="H28" s="119"/>
      <c r="I28" s="119"/>
      <c r="J28" s="119"/>
      <c r="K28" s="119"/>
      <c r="L28" s="119"/>
      <c r="M28" s="101"/>
    </row>
    <row r="29" spans="1:13" ht="18.75" customHeight="1">
      <c r="A29" s="101"/>
      <c r="B29" s="102"/>
      <c r="C29" s="101"/>
      <c r="D29" s="102"/>
      <c r="E29" s="102"/>
      <c r="F29" s="102"/>
      <c r="G29" s="110"/>
      <c r="H29" s="120"/>
      <c r="I29" s="120"/>
      <c r="J29" s="120"/>
      <c r="K29" s="120"/>
      <c r="L29" s="120"/>
      <c r="M29" s="101"/>
    </row>
    <row r="30" spans="1:13" ht="13.5" customHeight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1:21" ht="18.75" customHeight="1">
      <c r="A31" s="101"/>
      <c r="B31" s="104"/>
      <c r="C31" s="111"/>
      <c r="D31" s="121"/>
      <c r="E31" s="121"/>
      <c r="F31" s="112"/>
      <c r="G31" s="121"/>
      <c r="H31" s="121"/>
      <c r="I31" s="121"/>
      <c r="J31" s="121"/>
      <c r="K31" s="121"/>
      <c r="L31" s="121"/>
      <c r="M31" s="106"/>
      <c r="N31" s="106"/>
      <c r="O31" s="106"/>
      <c r="P31" s="106"/>
      <c r="Q31" s="106"/>
      <c r="R31" s="106"/>
      <c r="S31" s="106"/>
      <c r="T31" s="106"/>
      <c r="U31" s="106"/>
    </row>
    <row r="32" spans="1:13" ht="12.75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1:14" ht="12.75">
      <c r="A33" s="101"/>
      <c r="B33" s="101"/>
      <c r="C33" s="101"/>
      <c r="D33" s="101"/>
      <c r="E33" s="101"/>
      <c r="F33" s="101"/>
      <c r="G33" s="101"/>
      <c r="H33" s="101"/>
      <c r="I33" s="107"/>
      <c r="J33" s="107"/>
      <c r="K33" s="107"/>
      <c r="L33" s="107"/>
      <c r="M33" s="107"/>
      <c r="N33" s="107"/>
    </row>
  </sheetData>
  <sheetProtection/>
  <dataValidations count="4">
    <dataValidation type="list" allowBlank="1" showInputMessage="1" showErrorMessage="1" promptTitle="Provincia" prompt="Inserire la sigla identificativa della provincia.Il campo non può essere lasciato vuoto." errorTitle="Provincia" error="La sigla della provincia deve essere una tra&#10;quelle presenti nell'istruzione" sqref="L22">
      <formula1>"FR,LT,RI,RM,VT"</formula1>
    </dataValidation>
    <dataValidation allowBlank="1" showErrorMessage="1" sqref="O12"/>
    <dataValidation allowBlank="1" showErrorMessage="1" promptTitle="Ammontare del contributo" prompt="(necessario)&#10;Riportare l'ammontare del contributo&#10;come da delibera." sqref="H10:H11 I11:K11"/>
    <dataValidation allowBlank="1" showErrorMessage="1" promptTitle="Codice riferimento" prompt="Il Codice di riferimento&#10;è indicato nella lettera&#10;di finanziamento." sqref="K12"/>
  </dataValidations>
  <printOptions/>
  <pageMargins left="0.63" right="0.45" top="1.43" bottom="1.02" header="0.5118110236220472" footer="0.5118110236220472"/>
  <pageSetup fitToHeight="1" fitToWidth="1" horizontalDpi="300" verticalDpi="300" orientation="portrait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6"/>
  <sheetViews>
    <sheetView showGridLines="0" zoomScale="75" zoomScaleNormal="75" zoomScalePageLayoutView="0" workbookViewId="0" topLeftCell="A2">
      <selection activeCell="U13" sqref="U13"/>
    </sheetView>
  </sheetViews>
  <sheetFormatPr defaultColWidth="9.140625" defaultRowHeight="12.75"/>
  <cols>
    <col min="1" max="1" width="1.7109375" style="2" customWidth="1"/>
    <col min="2" max="2" width="4.421875" style="4" bestFit="1" customWidth="1"/>
    <col min="3" max="5" width="5.421875" style="2" customWidth="1"/>
    <col min="6" max="6" width="11.421875" style="2" customWidth="1"/>
    <col min="7" max="7" width="8.57421875" style="2" customWidth="1"/>
    <col min="8" max="9" width="8.8515625" style="2" customWidth="1"/>
    <col min="10" max="10" width="13.00390625" style="2" customWidth="1"/>
    <col min="11" max="11" width="9.57421875" style="6" customWidth="1"/>
    <col min="12" max="13" width="11.421875" style="2" customWidth="1"/>
    <col min="14" max="14" width="9.421875" style="2" customWidth="1"/>
    <col min="15" max="15" width="17.00390625" style="6" bestFit="1" customWidth="1"/>
    <col min="16" max="16" width="29.140625" style="6" customWidth="1"/>
    <col min="17" max="17" width="13.57421875" style="6" hidden="1" customWidth="1"/>
    <col min="18" max="18" width="4.421875" style="5" hidden="1" customWidth="1"/>
    <col min="19" max="19" width="9.421875" style="39" hidden="1" customWidth="1"/>
    <col min="20" max="20" width="27.28125" style="39" customWidth="1"/>
    <col min="21" max="21" width="9.28125" style="2" customWidth="1"/>
    <col min="22" max="16384" width="9.140625" style="2" customWidth="1"/>
  </cols>
  <sheetData>
    <row r="1" spans="2:18" ht="11.25" customHeight="1" hidden="1">
      <c r="B1" s="35"/>
      <c r="C1" s="3"/>
      <c r="D1" s="3"/>
      <c r="E1" s="3"/>
      <c r="F1" s="3"/>
      <c r="G1" s="3"/>
      <c r="H1" s="3"/>
      <c r="I1" s="3"/>
      <c r="J1" s="36">
        <f>F7*0.45</f>
        <v>0</v>
      </c>
      <c r="K1" s="37"/>
      <c r="L1" s="36"/>
      <c r="M1" s="36"/>
      <c r="N1" s="36"/>
      <c r="O1" s="37"/>
      <c r="P1" s="37"/>
      <c r="Q1" s="37">
        <f>IF(K7&gt;J1,IF(((K7-J1)-S7)&gt;0,((K7-J1)-S7),0),0)</f>
        <v>0</v>
      </c>
      <c r="R1" s="38"/>
    </row>
    <row r="2" spans="2:24" ht="26.25" customHeight="1" thickBot="1">
      <c r="B2" s="251"/>
      <c r="C2" s="251"/>
      <c r="D2" s="251"/>
      <c r="E2" s="251"/>
      <c r="F2" s="251"/>
      <c r="G2" s="7"/>
      <c r="H2" s="7"/>
      <c r="I2" s="7"/>
      <c r="J2" s="37"/>
      <c r="K2" s="37"/>
      <c r="L2" s="37"/>
      <c r="M2" s="37"/>
      <c r="N2" s="37"/>
      <c r="O2" s="37"/>
      <c r="P2" s="37"/>
      <c r="Q2" s="37"/>
      <c r="R2" s="37"/>
      <c r="S2" s="65"/>
      <c r="T2" s="37"/>
      <c r="U2" s="3"/>
      <c r="V2" s="3"/>
      <c r="W2" s="3"/>
      <c r="X2" s="3"/>
    </row>
    <row r="3" spans="2:24" s="87" customFormat="1" ht="22.5" customHeight="1" thickBot="1">
      <c r="B3" s="235" t="s">
        <v>8</v>
      </c>
      <c r="C3" s="236"/>
      <c r="D3" s="236"/>
      <c r="E3" s="236"/>
      <c r="F3" s="236"/>
      <c r="G3" s="236"/>
      <c r="H3" s="236"/>
      <c r="I3" s="236"/>
      <c r="J3" s="237"/>
      <c r="K3" s="85" t="s">
        <v>25</v>
      </c>
      <c r="L3" s="238">
        <v>1700</v>
      </c>
      <c r="M3" s="238"/>
      <c r="N3" s="238"/>
      <c r="O3" s="244" t="str">
        <f>CONCATENATE(fronte!F20,"  ",fronte!B21)</f>
        <v>  </v>
      </c>
      <c r="P3" s="245"/>
      <c r="Q3" s="245"/>
      <c r="R3" s="246"/>
      <c r="S3" s="86"/>
      <c r="T3" s="163"/>
      <c r="U3" s="162"/>
      <c r="V3" s="162"/>
      <c r="W3" s="162"/>
      <c r="X3" s="162"/>
    </row>
    <row r="4" spans="2:24" s="87" customFormat="1" ht="35.25" customHeight="1" thickBot="1">
      <c r="B4" s="260" t="s">
        <v>41</v>
      </c>
      <c r="C4" s="261"/>
      <c r="D4" s="261"/>
      <c r="E4" s="261"/>
      <c r="F4" s="261"/>
      <c r="G4" s="261"/>
      <c r="H4" s="261"/>
      <c r="I4" s="261"/>
      <c r="J4" s="262"/>
      <c r="K4" s="249" t="s">
        <v>27</v>
      </c>
      <c r="L4" s="250"/>
      <c r="M4" s="250"/>
      <c r="N4" s="250"/>
      <c r="O4" s="161"/>
      <c r="P4" s="247"/>
      <c r="Q4" s="247"/>
      <c r="R4" s="248"/>
      <c r="S4" s="88"/>
      <c r="T4" s="164"/>
      <c r="U4" s="162"/>
      <c r="V4" s="162"/>
      <c r="W4" s="162"/>
      <c r="X4" s="162"/>
    </row>
    <row r="5" spans="2:20" s="87" customFormat="1" ht="36.75" customHeight="1">
      <c r="B5" s="255" t="s">
        <v>9</v>
      </c>
      <c r="C5" s="257" t="s">
        <v>10</v>
      </c>
      <c r="D5" s="257" t="s">
        <v>11</v>
      </c>
      <c r="E5" s="257" t="s">
        <v>12</v>
      </c>
      <c r="F5" s="259" t="s">
        <v>47</v>
      </c>
      <c r="G5" s="239" t="s">
        <v>39</v>
      </c>
      <c r="H5" s="240"/>
      <c r="I5" s="240"/>
      <c r="J5" s="240"/>
      <c r="K5" s="241"/>
      <c r="L5" s="239" t="s">
        <v>40</v>
      </c>
      <c r="M5" s="240"/>
      <c r="N5" s="241"/>
      <c r="O5" s="242" t="s">
        <v>46</v>
      </c>
      <c r="P5" s="242" t="s">
        <v>45</v>
      </c>
      <c r="Q5" s="242" t="s">
        <v>37</v>
      </c>
      <c r="R5" s="253" t="s">
        <v>28</v>
      </c>
      <c r="S5" s="88"/>
      <c r="T5" s="88"/>
    </row>
    <row r="6" spans="2:20" s="95" customFormat="1" ht="27" customHeight="1" thickBot="1">
      <c r="B6" s="256"/>
      <c r="C6" s="258"/>
      <c r="D6" s="258"/>
      <c r="E6" s="258"/>
      <c r="F6" s="243"/>
      <c r="G6" s="89" t="s">
        <v>13</v>
      </c>
      <c r="H6" s="89" t="s">
        <v>14</v>
      </c>
      <c r="I6" s="90" t="s">
        <v>29</v>
      </c>
      <c r="J6" s="91" t="s">
        <v>15</v>
      </c>
      <c r="K6" s="89" t="s">
        <v>38</v>
      </c>
      <c r="L6" s="92" t="s">
        <v>30</v>
      </c>
      <c r="M6" s="92" t="s">
        <v>36</v>
      </c>
      <c r="N6" s="93" t="s">
        <v>31</v>
      </c>
      <c r="O6" s="243"/>
      <c r="P6" s="243"/>
      <c r="Q6" s="243"/>
      <c r="R6" s="254"/>
      <c r="S6" s="94"/>
      <c r="T6" s="94"/>
    </row>
    <row r="7" spans="2:20" s="40" customFormat="1" ht="15.75" customHeight="1" thickBot="1">
      <c r="B7" s="67"/>
      <c r="C7" s="41"/>
      <c r="D7" s="41"/>
      <c r="E7" s="41"/>
      <c r="F7" s="42">
        <f>SUM(F8:F37)</f>
        <v>0</v>
      </c>
      <c r="G7" s="43">
        <f>SUM(G8:G37)</f>
        <v>0</v>
      </c>
      <c r="H7" s="44">
        <f>SUM(H8:H37)</f>
        <v>0</v>
      </c>
      <c r="I7" s="44">
        <f>SUM(I8:I37)</f>
        <v>0</v>
      </c>
      <c r="J7" s="71"/>
      <c r="K7" s="45">
        <f>SUM(K8:K37)</f>
        <v>0</v>
      </c>
      <c r="L7" s="44">
        <f>SUM(L8:L37)</f>
        <v>0</v>
      </c>
      <c r="M7" s="84"/>
      <c r="N7" s="72"/>
      <c r="O7" s="46">
        <f>SUM(O8:O37)</f>
        <v>0</v>
      </c>
      <c r="P7" s="47"/>
      <c r="Q7" s="48">
        <v>0</v>
      </c>
      <c r="R7" s="49"/>
      <c r="S7" s="83">
        <f>SUM(S8:S37)</f>
        <v>0</v>
      </c>
      <c r="T7" s="142">
        <f>SUM(T8:T37)</f>
        <v>0</v>
      </c>
    </row>
    <row r="8" spans="2:20" ht="16.5" customHeight="1">
      <c r="B8" s="78">
        <v>1</v>
      </c>
      <c r="C8" s="79"/>
      <c r="D8" s="80"/>
      <c r="E8" s="80"/>
      <c r="F8" s="81"/>
      <c r="G8" s="81"/>
      <c r="H8" s="81"/>
      <c r="I8" s="81"/>
      <c r="J8" s="82">
        <f aca="true" t="shared" si="0" ref="J8:J36">IF(F8,($J$7/$F$7)*F8,0)</f>
        <v>0</v>
      </c>
      <c r="K8" s="82">
        <f aca="true" t="shared" si="1" ref="K8:K37">SUM(G8:J8)</f>
        <v>0</v>
      </c>
      <c r="L8" s="81"/>
      <c r="M8" s="81"/>
      <c r="N8" s="82">
        <f aca="true" t="shared" si="2" ref="N8:N36">IF(L8,($N$7/$L$7)*L8,0)</f>
        <v>0</v>
      </c>
      <c r="O8" s="82">
        <f>IF(F8,F8+(((K8+L8+N8)-#REF!)*0.6),0)</f>
        <v>0</v>
      </c>
      <c r="P8" s="55">
        <f>ROUND(IF(F8,O8*#REF!,0),2)</f>
        <v>0</v>
      </c>
      <c r="Q8" s="50">
        <f aca="true" t="shared" si="3" ref="Q8:Q37">IF(F8,IF(R8,P8*0.3,0),0)</f>
        <v>0</v>
      </c>
      <c r="R8" s="51"/>
      <c r="S8" s="52">
        <f aca="true" t="shared" si="4" ref="S8:S37">IF(F8,0,K8)</f>
        <v>0</v>
      </c>
      <c r="T8" s="52">
        <f aca="true" t="shared" si="5" ref="T8:T37">IF(F8,0,L8+N8)</f>
        <v>0</v>
      </c>
    </row>
    <row r="9" spans="2:20" ht="16.5" customHeight="1">
      <c r="B9" s="53">
        <v>2</v>
      </c>
      <c r="C9" s="73"/>
      <c r="D9" s="74"/>
      <c r="E9" s="74"/>
      <c r="F9" s="58"/>
      <c r="G9" s="58"/>
      <c r="H9" s="58"/>
      <c r="I9" s="58"/>
      <c r="J9" s="54">
        <f t="shared" si="0"/>
        <v>0</v>
      </c>
      <c r="K9" s="54">
        <f t="shared" si="1"/>
        <v>0</v>
      </c>
      <c r="L9" s="58"/>
      <c r="M9" s="58"/>
      <c r="N9" s="54">
        <f t="shared" si="2"/>
        <v>0</v>
      </c>
      <c r="O9" s="54">
        <f>IF(F9,F9+(((K9+L9+N9)-#REF!)*0.6),0)</f>
        <v>0</v>
      </c>
      <c r="P9" s="55">
        <f>ROUND(IF(F9,O9*#REF!,0),2)</f>
        <v>0</v>
      </c>
      <c r="Q9" s="56">
        <f t="shared" si="3"/>
        <v>0</v>
      </c>
      <c r="R9" s="57"/>
      <c r="S9" s="52">
        <f t="shared" si="4"/>
        <v>0</v>
      </c>
      <c r="T9" s="52">
        <f t="shared" si="5"/>
        <v>0</v>
      </c>
    </row>
    <row r="10" spans="2:20" ht="16.5" customHeight="1">
      <c r="B10" s="53">
        <v>3</v>
      </c>
      <c r="C10" s="73"/>
      <c r="D10" s="74"/>
      <c r="E10" s="74"/>
      <c r="F10" s="58"/>
      <c r="G10" s="58"/>
      <c r="H10" s="58"/>
      <c r="I10" s="58"/>
      <c r="J10" s="54">
        <f t="shared" si="0"/>
        <v>0</v>
      </c>
      <c r="K10" s="54">
        <f t="shared" si="1"/>
        <v>0</v>
      </c>
      <c r="L10" s="58"/>
      <c r="M10" s="58"/>
      <c r="N10" s="54">
        <f t="shared" si="2"/>
        <v>0</v>
      </c>
      <c r="O10" s="54">
        <f>IF(F10,F10+(((K10+L10+N10)-#REF!)*0.6),0)</f>
        <v>0</v>
      </c>
      <c r="P10" s="55">
        <f>ROUND(IF(F10,O10*#REF!,0),2)</f>
        <v>0</v>
      </c>
      <c r="Q10" s="56">
        <f t="shared" si="3"/>
        <v>0</v>
      </c>
      <c r="R10" s="57"/>
      <c r="S10" s="52">
        <f t="shared" si="4"/>
        <v>0</v>
      </c>
      <c r="T10" s="52">
        <f t="shared" si="5"/>
        <v>0</v>
      </c>
    </row>
    <row r="11" spans="2:20" ht="16.5" customHeight="1">
      <c r="B11" s="53">
        <v>4</v>
      </c>
      <c r="C11" s="73"/>
      <c r="D11" s="74"/>
      <c r="E11" s="74"/>
      <c r="F11" s="58"/>
      <c r="G11" s="58"/>
      <c r="H11" s="58"/>
      <c r="I11" s="58"/>
      <c r="J11" s="54">
        <f t="shared" si="0"/>
        <v>0</v>
      </c>
      <c r="K11" s="54">
        <f t="shared" si="1"/>
        <v>0</v>
      </c>
      <c r="L11" s="58"/>
      <c r="M11" s="58"/>
      <c r="N11" s="54">
        <f t="shared" si="2"/>
        <v>0</v>
      </c>
      <c r="O11" s="54">
        <f>IF(F11,F11+(((K11+L11+N11)-#REF!)*0.6),0)</f>
        <v>0</v>
      </c>
      <c r="P11" s="55">
        <f>ROUND(IF(F11,O11*#REF!,0),2)</f>
        <v>0</v>
      </c>
      <c r="Q11" s="56">
        <f t="shared" si="3"/>
        <v>0</v>
      </c>
      <c r="R11" s="57"/>
      <c r="S11" s="52">
        <f t="shared" si="4"/>
        <v>0</v>
      </c>
      <c r="T11" s="52">
        <f t="shared" si="5"/>
        <v>0</v>
      </c>
    </row>
    <row r="12" spans="2:20" ht="16.5" customHeight="1">
      <c r="B12" s="53">
        <v>5</v>
      </c>
      <c r="C12" s="73"/>
      <c r="D12" s="74"/>
      <c r="E12" s="74"/>
      <c r="F12" s="58"/>
      <c r="G12" s="58"/>
      <c r="H12" s="58"/>
      <c r="I12" s="58"/>
      <c r="J12" s="54">
        <f t="shared" si="0"/>
        <v>0</v>
      </c>
      <c r="K12" s="54">
        <f t="shared" si="1"/>
        <v>0</v>
      </c>
      <c r="L12" s="58"/>
      <c r="M12" s="58"/>
      <c r="N12" s="54">
        <f t="shared" si="2"/>
        <v>0</v>
      </c>
      <c r="O12" s="54">
        <f>IF(F12,F12+(((K12+L12+N12)-#REF!)*0.6),0)</f>
        <v>0</v>
      </c>
      <c r="P12" s="55">
        <f>ROUND(IF(F12,O12*#REF!,0),2)</f>
        <v>0</v>
      </c>
      <c r="Q12" s="56">
        <f t="shared" si="3"/>
        <v>0</v>
      </c>
      <c r="R12" s="57"/>
      <c r="S12" s="52">
        <f t="shared" si="4"/>
        <v>0</v>
      </c>
      <c r="T12" s="52">
        <f t="shared" si="5"/>
        <v>0</v>
      </c>
    </row>
    <row r="13" spans="2:20" ht="16.5" customHeight="1">
      <c r="B13" s="53">
        <v>6</v>
      </c>
      <c r="C13" s="73"/>
      <c r="D13" s="74"/>
      <c r="E13" s="74"/>
      <c r="F13" s="58"/>
      <c r="G13" s="58"/>
      <c r="H13" s="58"/>
      <c r="I13" s="58"/>
      <c r="J13" s="54">
        <f t="shared" si="0"/>
        <v>0</v>
      </c>
      <c r="K13" s="54">
        <f t="shared" si="1"/>
        <v>0</v>
      </c>
      <c r="L13" s="58"/>
      <c r="M13" s="58"/>
      <c r="N13" s="54">
        <f t="shared" si="2"/>
        <v>0</v>
      </c>
      <c r="O13" s="54">
        <f>IF(F13,F13+(((K13+L13+N13)-#REF!)*0.6),0)</f>
        <v>0</v>
      </c>
      <c r="P13" s="55">
        <f>ROUND(IF(F13,O13*#REF!,0),2)</f>
        <v>0</v>
      </c>
      <c r="Q13" s="56">
        <f t="shared" si="3"/>
        <v>0</v>
      </c>
      <c r="R13" s="57"/>
      <c r="S13" s="52">
        <f t="shared" si="4"/>
        <v>0</v>
      </c>
      <c r="T13" s="52">
        <f t="shared" si="5"/>
        <v>0</v>
      </c>
    </row>
    <row r="14" spans="2:20" ht="16.5" customHeight="1">
      <c r="B14" s="53">
        <v>7</v>
      </c>
      <c r="C14" s="73"/>
      <c r="D14" s="74"/>
      <c r="E14" s="74"/>
      <c r="F14" s="58"/>
      <c r="G14" s="58"/>
      <c r="H14" s="58"/>
      <c r="I14" s="58"/>
      <c r="J14" s="54">
        <f t="shared" si="0"/>
        <v>0</v>
      </c>
      <c r="K14" s="54">
        <f t="shared" si="1"/>
        <v>0</v>
      </c>
      <c r="L14" s="58"/>
      <c r="M14" s="58"/>
      <c r="N14" s="54">
        <f t="shared" si="2"/>
        <v>0</v>
      </c>
      <c r="O14" s="54">
        <f>IF(F14,F14+(((K14+L14+N14)-#REF!)*0.6),0)</f>
        <v>0</v>
      </c>
      <c r="P14" s="55">
        <f>ROUND(IF(F14,O14*#REF!,0),2)</f>
        <v>0</v>
      </c>
      <c r="Q14" s="56">
        <f t="shared" si="3"/>
        <v>0</v>
      </c>
      <c r="R14" s="57"/>
      <c r="S14" s="52">
        <f t="shared" si="4"/>
        <v>0</v>
      </c>
      <c r="T14" s="52">
        <f t="shared" si="5"/>
        <v>0</v>
      </c>
    </row>
    <row r="15" spans="2:20" ht="16.5" customHeight="1">
      <c r="B15" s="53">
        <v>8</v>
      </c>
      <c r="C15" s="73"/>
      <c r="D15" s="74"/>
      <c r="E15" s="74"/>
      <c r="F15" s="58"/>
      <c r="G15" s="58"/>
      <c r="H15" s="58"/>
      <c r="I15" s="58"/>
      <c r="J15" s="54">
        <f t="shared" si="0"/>
        <v>0</v>
      </c>
      <c r="K15" s="54">
        <f t="shared" si="1"/>
        <v>0</v>
      </c>
      <c r="L15" s="58"/>
      <c r="M15" s="58"/>
      <c r="N15" s="54">
        <f t="shared" si="2"/>
        <v>0</v>
      </c>
      <c r="O15" s="54">
        <f>IF(F15,F15+(((K15+L15+N15)-#REF!)*0.6),0)</f>
        <v>0</v>
      </c>
      <c r="P15" s="55">
        <f>ROUND(IF(F15,O15*#REF!,0),2)</f>
        <v>0</v>
      </c>
      <c r="Q15" s="56">
        <f t="shared" si="3"/>
        <v>0</v>
      </c>
      <c r="R15" s="57"/>
      <c r="S15" s="52">
        <f t="shared" si="4"/>
        <v>0</v>
      </c>
      <c r="T15" s="52">
        <f t="shared" si="5"/>
        <v>0</v>
      </c>
    </row>
    <row r="16" spans="2:20" ht="16.5" customHeight="1">
      <c r="B16" s="53">
        <v>9</v>
      </c>
      <c r="C16" s="73"/>
      <c r="D16" s="74"/>
      <c r="E16" s="74"/>
      <c r="F16" s="58"/>
      <c r="G16" s="58"/>
      <c r="H16" s="58"/>
      <c r="I16" s="58"/>
      <c r="J16" s="54">
        <f t="shared" si="0"/>
        <v>0</v>
      </c>
      <c r="K16" s="54">
        <f t="shared" si="1"/>
        <v>0</v>
      </c>
      <c r="L16" s="58"/>
      <c r="M16" s="58"/>
      <c r="N16" s="54">
        <f t="shared" si="2"/>
        <v>0</v>
      </c>
      <c r="O16" s="54">
        <f>IF(F16,F16+(((K16+L16+N16)-#REF!)*0.6),0)</f>
        <v>0</v>
      </c>
      <c r="P16" s="55">
        <f>ROUND(IF(F16,O16*#REF!,0),2)</f>
        <v>0</v>
      </c>
      <c r="Q16" s="56">
        <f t="shared" si="3"/>
        <v>0</v>
      </c>
      <c r="R16" s="57"/>
      <c r="S16" s="52">
        <f t="shared" si="4"/>
        <v>0</v>
      </c>
      <c r="T16" s="52">
        <f t="shared" si="5"/>
        <v>0</v>
      </c>
    </row>
    <row r="17" spans="2:20" ht="16.5" customHeight="1">
      <c r="B17" s="53">
        <v>10</v>
      </c>
      <c r="C17" s="73"/>
      <c r="D17" s="74"/>
      <c r="E17" s="74"/>
      <c r="F17" s="58"/>
      <c r="G17" s="58"/>
      <c r="H17" s="58"/>
      <c r="I17" s="58"/>
      <c r="J17" s="54">
        <f t="shared" si="0"/>
        <v>0</v>
      </c>
      <c r="K17" s="54">
        <f t="shared" si="1"/>
        <v>0</v>
      </c>
      <c r="L17" s="58"/>
      <c r="M17" s="58"/>
      <c r="N17" s="54">
        <f t="shared" si="2"/>
        <v>0</v>
      </c>
      <c r="O17" s="54">
        <f>IF(F17,F17+(((K17+L17+N17)-#REF!)*0.6),0)</f>
        <v>0</v>
      </c>
      <c r="P17" s="55">
        <f>ROUND(IF(F17,O17*#REF!,0),2)</f>
        <v>0</v>
      </c>
      <c r="Q17" s="56">
        <f t="shared" si="3"/>
        <v>0</v>
      </c>
      <c r="R17" s="57"/>
      <c r="S17" s="52">
        <f t="shared" si="4"/>
        <v>0</v>
      </c>
      <c r="T17" s="52">
        <f t="shared" si="5"/>
        <v>0</v>
      </c>
    </row>
    <row r="18" spans="2:20" ht="16.5" customHeight="1">
      <c r="B18" s="53">
        <v>11</v>
      </c>
      <c r="C18" s="73"/>
      <c r="D18" s="74"/>
      <c r="E18" s="74"/>
      <c r="F18" s="58"/>
      <c r="G18" s="58"/>
      <c r="H18" s="58"/>
      <c r="I18" s="58"/>
      <c r="J18" s="54">
        <f t="shared" si="0"/>
        <v>0</v>
      </c>
      <c r="K18" s="54">
        <f t="shared" si="1"/>
        <v>0</v>
      </c>
      <c r="L18" s="58"/>
      <c r="M18" s="58"/>
      <c r="N18" s="54">
        <f t="shared" si="2"/>
        <v>0</v>
      </c>
      <c r="O18" s="54">
        <f>IF(F18,F18+(((K18+L18+N18)-#REF!)*0.6),0)</f>
        <v>0</v>
      </c>
      <c r="P18" s="55">
        <f>ROUND(IF(F18,O18*#REF!,0),2)</f>
        <v>0</v>
      </c>
      <c r="Q18" s="56">
        <f t="shared" si="3"/>
        <v>0</v>
      </c>
      <c r="R18" s="57"/>
      <c r="S18" s="52">
        <f t="shared" si="4"/>
        <v>0</v>
      </c>
      <c r="T18" s="52">
        <f t="shared" si="5"/>
        <v>0</v>
      </c>
    </row>
    <row r="19" spans="2:20" ht="16.5" customHeight="1">
      <c r="B19" s="53">
        <v>12</v>
      </c>
      <c r="C19" s="73"/>
      <c r="D19" s="74"/>
      <c r="E19" s="74"/>
      <c r="F19" s="58"/>
      <c r="G19" s="58"/>
      <c r="H19" s="58"/>
      <c r="I19" s="58"/>
      <c r="J19" s="54">
        <f t="shared" si="0"/>
        <v>0</v>
      </c>
      <c r="K19" s="54">
        <f t="shared" si="1"/>
        <v>0</v>
      </c>
      <c r="L19" s="58"/>
      <c r="M19" s="58"/>
      <c r="N19" s="54">
        <f t="shared" si="2"/>
        <v>0</v>
      </c>
      <c r="O19" s="54">
        <f>IF(F19,F19+(((K19+L19+N19)-#REF!)*0.6),0)</f>
        <v>0</v>
      </c>
      <c r="P19" s="55">
        <f>ROUND(IF(F19,O19*#REF!,0),2)</f>
        <v>0</v>
      </c>
      <c r="Q19" s="56">
        <f t="shared" si="3"/>
        <v>0</v>
      </c>
      <c r="R19" s="57"/>
      <c r="S19" s="52">
        <f t="shared" si="4"/>
        <v>0</v>
      </c>
      <c r="T19" s="52">
        <f t="shared" si="5"/>
        <v>0</v>
      </c>
    </row>
    <row r="20" spans="2:20" ht="16.5" customHeight="1">
      <c r="B20" s="53">
        <v>13</v>
      </c>
      <c r="C20" s="73"/>
      <c r="D20" s="74"/>
      <c r="E20" s="74"/>
      <c r="F20" s="58"/>
      <c r="G20" s="58"/>
      <c r="H20" s="58"/>
      <c r="I20" s="58"/>
      <c r="J20" s="54">
        <f t="shared" si="0"/>
        <v>0</v>
      </c>
      <c r="K20" s="54">
        <f t="shared" si="1"/>
        <v>0</v>
      </c>
      <c r="L20" s="58"/>
      <c r="M20" s="58"/>
      <c r="N20" s="54">
        <f t="shared" si="2"/>
        <v>0</v>
      </c>
      <c r="O20" s="54">
        <f>IF(F20,F20+(((K20+L20+N20)-#REF!)*0.6),0)</f>
        <v>0</v>
      </c>
      <c r="P20" s="55">
        <f>ROUND(IF(F20,O20*#REF!,0),2)</f>
        <v>0</v>
      </c>
      <c r="Q20" s="56">
        <f t="shared" si="3"/>
        <v>0</v>
      </c>
      <c r="R20" s="57"/>
      <c r="S20" s="52">
        <f t="shared" si="4"/>
        <v>0</v>
      </c>
      <c r="T20" s="52">
        <f t="shared" si="5"/>
        <v>0</v>
      </c>
    </row>
    <row r="21" spans="2:20" ht="16.5" customHeight="1">
      <c r="B21" s="53">
        <v>14</v>
      </c>
      <c r="C21" s="73"/>
      <c r="D21" s="74"/>
      <c r="E21" s="74"/>
      <c r="F21" s="58"/>
      <c r="G21" s="58"/>
      <c r="H21" s="58"/>
      <c r="I21" s="58"/>
      <c r="J21" s="54">
        <f t="shared" si="0"/>
        <v>0</v>
      </c>
      <c r="K21" s="54">
        <f t="shared" si="1"/>
        <v>0</v>
      </c>
      <c r="L21" s="58"/>
      <c r="M21" s="58"/>
      <c r="N21" s="54">
        <f t="shared" si="2"/>
        <v>0</v>
      </c>
      <c r="O21" s="54">
        <f>IF(F21,F21+(((K21+L21+N21)-#REF!)*0.6),0)</f>
        <v>0</v>
      </c>
      <c r="P21" s="55">
        <f>ROUND(IF(F21,O21*#REF!,0),2)</f>
        <v>0</v>
      </c>
      <c r="Q21" s="56">
        <f t="shared" si="3"/>
        <v>0</v>
      </c>
      <c r="R21" s="57"/>
      <c r="S21" s="52">
        <f t="shared" si="4"/>
        <v>0</v>
      </c>
      <c r="T21" s="52">
        <f t="shared" si="5"/>
        <v>0</v>
      </c>
    </row>
    <row r="22" spans="2:20" ht="16.5" customHeight="1">
      <c r="B22" s="53">
        <v>15</v>
      </c>
      <c r="C22" s="73"/>
      <c r="D22" s="74"/>
      <c r="E22" s="74"/>
      <c r="F22" s="58"/>
      <c r="G22" s="58"/>
      <c r="H22" s="58"/>
      <c r="I22" s="58"/>
      <c r="J22" s="54">
        <f t="shared" si="0"/>
        <v>0</v>
      </c>
      <c r="K22" s="54">
        <f t="shared" si="1"/>
        <v>0</v>
      </c>
      <c r="L22" s="58"/>
      <c r="M22" s="58"/>
      <c r="N22" s="54">
        <f t="shared" si="2"/>
        <v>0</v>
      </c>
      <c r="O22" s="54">
        <f>IF(F22,F22+(((K22+L22+N22)-#REF!)*0.6),0)</f>
        <v>0</v>
      </c>
      <c r="P22" s="55">
        <f>ROUND(IF(F22,O22*#REF!,0),2)</f>
        <v>0</v>
      </c>
      <c r="Q22" s="56">
        <f t="shared" si="3"/>
        <v>0</v>
      </c>
      <c r="R22" s="57"/>
      <c r="S22" s="52">
        <f t="shared" si="4"/>
        <v>0</v>
      </c>
      <c r="T22" s="52">
        <f t="shared" si="5"/>
        <v>0</v>
      </c>
    </row>
    <row r="23" spans="2:20" ht="16.5" customHeight="1">
      <c r="B23" s="53">
        <v>16</v>
      </c>
      <c r="C23" s="73"/>
      <c r="D23" s="74"/>
      <c r="E23" s="74"/>
      <c r="F23" s="58"/>
      <c r="G23" s="58"/>
      <c r="H23" s="58"/>
      <c r="I23" s="58"/>
      <c r="J23" s="54">
        <f t="shared" si="0"/>
        <v>0</v>
      </c>
      <c r="K23" s="54">
        <f t="shared" si="1"/>
        <v>0</v>
      </c>
      <c r="L23" s="58"/>
      <c r="M23" s="58"/>
      <c r="N23" s="54">
        <f t="shared" si="2"/>
        <v>0</v>
      </c>
      <c r="O23" s="54">
        <f>IF(F23,F23+(((K23+L23+N23)-#REF!)*0.6),0)</f>
        <v>0</v>
      </c>
      <c r="P23" s="55">
        <f>ROUND(IF(F23,O23*#REF!,0),2)</f>
        <v>0</v>
      </c>
      <c r="Q23" s="56">
        <f t="shared" si="3"/>
        <v>0</v>
      </c>
      <c r="R23" s="57"/>
      <c r="S23" s="52">
        <f t="shared" si="4"/>
        <v>0</v>
      </c>
      <c r="T23" s="52">
        <f t="shared" si="5"/>
        <v>0</v>
      </c>
    </row>
    <row r="24" spans="2:20" ht="16.5" customHeight="1">
      <c r="B24" s="53">
        <v>17</v>
      </c>
      <c r="C24" s="73"/>
      <c r="D24" s="74"/>
      <c r="E24" s="74"/>
      <c r="F24" s="58"/>
      <c r="G24" s="58"/>
      <c r="H24" s="58"/>
      <c r="I24" s="58"/>
      <c r="J24" s="54">
        <f t="shared" si="0"/>
        <v>0</v>
      </c>
      <c r="K24" s="54">
        <f t="shared" si="1"/>
        <v>0</v>
      </c>
      <c r="L24" s="58"/>
      <c r="M24" s="58"/>
      <c r="N24" s="54">
        <f t="shared" si="2"/>
        <v>0</v>
      </c>
      <c r="O24" s="54">
        <f>IF(F24,F24+(((K24+L24+N24)-#REF!)*0.6),0)</f>
        <v>0</v>
      </c>
      <c r="P24" s="55">
        <f>ROUND(IF(F24,O24*#REF!,0),2)</f>
        <v>0</v>
      </c>
      <c r="Q24" s="56">
        <f t="shared" si="3"/>
        <v>0</v>
      </c>
      <c r="R24" s="57"/>
      <c r="S24" s="52">
        <f t="shared" si="4"/>
        <v>0</v>
      </c>
      <c r="T24" s="52">
        <f t="shared" si="5"/>
        <v>0</v>
      </c>
    </row>
    <row r="25" spans="2:20" ht="16.5" customHeight="1">
      <c r="B25" s="53">
        <v>18</v>
      </c>
      <c r="C25" s="73"/>
      <c r="D25" s="74"/>
      <c r="E25" s="74"/>
      <c r="F25" s="58"/>
      <c r="G25" s="58"/>
      <c r="H25" s="58"/>
      <c r="I25" s="58"/>
      <c r="J25" s="54">
        <f t="shared" si="0"/>
        <v>0</v>
      </c>
      <c r="K25" s="54">
        <f t="shared" si="1"/>
        <v>0</v>
      </c>
      <c r="L25" s="58"/>
      <c r="M25" s="58"/>
      <c r="N25" s="54">
        <f t="shared" si="2"/>
        <v>0</v>
      </c>
      <c r="O25" s="54">
        <f>IF(F25,F25+(((K25+L25+N25)-#REF!)*0.6),0)</f>
        <v>0</v>
      </c>
      <c r="P25" s="55">
        <f>ROUND(IF(F25,O25*#REF!,0),2)</f>
        <v>0</v>
      </c>
      <c r="Q25" s="56">
        <f t="shared" si="3"/>
        <v>0</v>
      </c>
      <c r="R25" s="57"/>
      <c r="S25" s="52">
        <f t="shared" si="4"/>
        <v>0</v>
      </c>
      <c r="T25" s="52">
        <f t="shared" si="5"/>
        <v>0</v>
      </c>
    </row>
    <row r="26" spans="2:20" ht="16.5" customHeight="1">
      <c r="B26" s="53">
        <v>19</v>
      </c>
      <c r="C26" s="73"/>
      <c r="D26" s="74"/>
      <c r="E26" s="74"/>
      <c r="F26" s="58"/>
      <c r="G26" s="58"/>
      <c r="H26" s="58"/>
      <c r="I26" s="58"/>
      <c r="J26" s="54">
        <f t="shared" si="0"/>
        <v>0</v>
      </c>
      <c r="K26" s="54">
        <f t="shared" si="1"/>
        <v>0</v>
      </c>
      <c r="L26" s="58"/>
      <c r="M26" s="58"/>
      <c r="N26" s="54">
        <f t="shared" si="2"/>
        <v>0</v>
      </c>
      <c r="O26" s="54">
        <f>IF(F26,F26+(((K26+L26+N26)-#REF!)*0.6),0)</f>
        <v>0</v>
      </c>
      <c r="P26" s="55">
        <f>ROUND(IF(F26,O26*#REF!,0),2)</f>
        <v>0</v>
      </c>
      <c r="Q26" s="56">
        <f t="shared" si="3"/>
        <v>0</v>
      </c>
      <c r="R26" s="57"/>
      <c r="S26" s="52">
        <f t="shared" si="4"/>
        <v>0</v>
      </c>
      <c r="T26" s="52">
        <f t="shared" si="5"/>
        <v>0</v>
      </c>
    </row>
    <row r="27" spans="2:20" ht="16.5" customHeight="1">
      <c r="B27" s="53">
        <v>20</v>
      </c>
      <c r="C27" s="73"/>
      <c r="D27" s="74"/>
      <c r="E27" s="74"/>
      <c r="F27" s="58"/>
      <c r="G27" s="58"/>
      <c r="H27" s="58"/>
      <c r="I27" s="58"/>
      <c r="J27" s="54">
        <f t="shared" si="0"/>
        <v>0</v>
      </c>
      <c r="K27" s="54">
        <f t="shared" si="1"/>
        <v>0</v>
      </c>
      <c r="L27" s="58"/>
      <c r="M27" s="58"/>
      <c r="N27" s="54">
        <f t="shared" si="2"/>
        <v>0</v>
      </c>
      <c r="O27" s="54">
        <f>IF(F27,F27+(((K27+L27+N27)-#REF!)*0.6),0)</f>
        <v>0</v>
      </c>
      <c r="P27" s="55">
        <f>ROUND(IF(F27,O27*#REF!,0),2)</f>
        <v>0</v>
      </c>
      <c r="Q27" s="56">
        <f t="shared" si="3"/>
        <v>0</v>
      </c>
      <c r="R27" s="57"/>
      <c r="S27" s="52">
        <f t="shared" si="4"/>
        <v>0</v>
      </c>
      <c r="T27" s="52">
        <f t="shared" si="5"/>
        <v>0</v>
      </c>
    </row>
    <row r="28" spans="2:20" ht="16.5" customHeight="1">
      <c r="B28" s="53">
        <v>21</v>
      </c>
      <c r="C28" s="73"/>
      <c r="D28" s="74"/>
      <c r="E28" s="74"/>
      <c r="F28" s="58"/>
      <c r="G28" s="58"/>
      <c r="H28" s="58"/>
      <c r="I28" s="58"/>
      <c r="J28" s="54">
        <f t="shared" si="0"/>
        <v>0</v>
      </c>
      <c r="K28" s="54">
        <f t="shared" si="1"/>
        <v>0</v>
      </c>
      <c r="L28" s="58"/>
      <c r="M28" s="58"/>
      <c r="N28" s="54">
        <f t="shared" si="2"/>
        <v>0</v>
      </c>
      <c r="O28" s="54">
        <f>IF(F28,F28+(((K28+L28+N28)-#REF!)*0.6),0)</f>
        <v>0</v>
      </c>
      <c r="P28" s="55">
        <f>ROUND(IF(F28,O28*#REF!,0),2)</f>
        <v>0</v>
      </c>
      <c r="Q28" s="56">
        <f t="shared" si="3"/>
        <v>0</v>
      </c>
      <c r="R28" s="57"/>
      <c r="S28" s="52">
        <f t="shared" si="4"/>
        <v>0</v>
      </c>
      <c r="T28" s="52">
        <f t="shared" si="5"/>
        <v>0</v>
      </c>
    </row>
    <row r="29" spans="2:20" ht="16.5" customHeight="1">
      <c r="B29" s="53">
        <v>22</v>
      </c>
      <c r="C29" s="73"/>
      <c r="D29" s="74"/>
      <c r="E29" s="74"/>
      <c r="F29" s="58"/>
      <c r="G29" s="58"/>
      <c r="H29" s="58"/>
      <c r="I29" s="58"/>
      <c r="J29" s="54">
        <f t="shared" si="0"/>
        <v>0</v>
      </c>
      <c r="K29" s="54">
        <f t="shared" si="1"/>
        <v>0</v>
      </c>
      <c r="L29" s="58"/>
      <c r="M29" s="58"/>
      <c r="N29" s="54">
        <f t="shared" si="2"/>
        <v>0</v>
      </c>
      <c r="O29" s="54">
        <f>IF(F29,F29+(((K29+L29+N29)-#REF!)*0.6),0)</f>
        <v>0</v>
      </c>
      <c r="P29" s="55">
        <f>ROUND(IF(F29,O29*#REF!,0),2)</f>
        <v>0</v>
      </c>
      <c r="Q29" s="56">
        <f t="shared" si="3"/>
        <v>0</v>
      </c>
      <c r="R29" s="57"/>
      <c r="S29" s="52">
        <f t="shared" si="4"/>
        <v>0</v>
      </c>
      <c r="T29" s="52">
        <f t="shared" si="5"/>
        <v>0</v>
      </c>
    </row>
    <row r="30" spans="2:20" ht="16.5" customHeight="1">
      <c r="B30" s="53">
        <v>23</v>
      </c>
      <c r="C30" s="73"/>
      <c r="D30" s="74"/>
      <c r="E30" s="74"/>
      <c r="F30" s="58"/>
      <c r="G30" s="58"/>
      <c r="H30" s="58"/>
      <c r="I30" s="58"/>
      <c r="J30" s="54">
        <f t="shared" si="0"/>
        <v>0</v>
      </c>
      <c r="K30" s="54">
        <f t="shared" si="1"/>
        <v>0</v>
      </c>
      <c r="L30" s="58"/>
      <c r="M30" s="58"/>
      <c r="N30" s="54">
        <f t="shared" si="2"/>
        <v>0</v>
      </c>
      <c r="O30" s="54">
        <f>IF(F30,F30+(((K30+L30+N30)-#REF!)*0.6),0)</f>
        <v>0</v>
      </c>
      <c r="P30" s="55">
        <f>ROUND(IF(F30,O30*#REF!,0),2)</f>
        <v>0</v>
      </c>
      <c r="Q30" s="56">
        <f t="shared" si="3"/>
        <v>0</v>
      </c>
      <c r="R30" s="57"/>
      <c r="S30" s="52">
        <f t="shared" si="4"/>
        <v>0</v>
      </c>
      <c r="T30" s="52">
        <f t="shared" si="5"/>
        <v>0</v>
      </c>
    </row>
    <row r="31" spans="2:20" ht="16.5" customHeight="1">
      <c r="B31" s="53">
        <v>24</v>
      </c>
      <c r="C31" s="73"/>
      <c r="D31" s="74"/>
      <c r="E31" s="74"/>
      <c r="F31" s="58"/>
      <c r="G31" s="58"/>
      <c r="H31" s="58"/>
      <c r="I31" s="58"/>
      <c r="J31" s="54">
        <f t="shared" si="0"/>
        <v>0</v>
      </c>
      <c r="K31" s="54">
        <f t="shared" si="1"/>
        <v>0</v>
      </c>
      <c r="L31" s="58"/>
      <c r="M31" s="58"/>
      <c r="N31" s="54">
        <f t="shared" si="2"/>
        <v>0</v>
      </c>
      <c r="O31" s="54">
        <f>IF(F31,F31+(((K31+L31+N31)-#REF!)*0.6),0)</f>
        <v>0</v>
      </c>
      <c r="P31" s="55">
        <f>ROUND(IF(F31,O31*#REF!,0),2)</f>
        <v>0</v>
      </c>
      <c r="Q31" s="56">
        <f t="shared" si="3"/>
        <v>0</v>
      </c>
      <c r="R31" s="57"/>
      <c r="S31" s="52">
        <f t="shared" si="4"/>
        <v>0</v>
      </c>
      <c r="T31" s="52">
        <f t="shared" si="5"/>
        <v>0</v>
      </c>
    </row>
    <row r="32" spans="2:20" ht="16.5" customHeight="1">
      <c r="B32" s="53">
        <v>25</v>
      </c>
      <c r="C32" s="73"/>
      <c r="D32" s="74"/>
      <c r="E32" s="74"/>
      <c r="F32" s="58"/>
      <c r="G32" s="58"/>
      <c r="H32" s="58"/>
      <c r="I32" s="58"/>
      <c r="J32" s="54">
        <f t="shared" si="0"/>
        <v>0</v>
      </c>
      <c r="K32" s="54">
        <f t="shared" si="1"/>
        <v>0</v>
      </c>
      <c r="L32" s="58"/>
      <c r="M32" s="58"/>
      <c r="N32" s="54">
        <f t="shared" si="2"/>
        <v>0</v>
      </c>
      <c r="O32" s="54">
        <f>IF(F32,F32+(((K32+L32+N32)-#REF!)*0.6),0)</f>
        <v>0</v>
      </c>
      <c r="P32" s="55">
        <f>ROUND(IF(F32,O32*#REF!,0),2)</f>
        <v>0</v>
      </c>
      <c r="Q32" s="56">
        <f t="shared" si="3"/>
        <v>0</v>
      </c>
      <c r="R32" s="57"/>
      <c r="S32" s="52">
        <f t="shared" si="4"/>
        <v>0</v>
      </c>
      <c r="T32" s="52">
        <f t="shared" si="5"/>
        <v>0</v>
      </c>
    </row>
    <row r="33" spans="2:20" ht="16.5" customHeight="1">
      <c r="B33" s="53">
        <v>26</v>
      </c>
      <c r="C33" s="73"/>
      <c r="D33" s="74"/>
      <c r="E33" s="74"/>
      <c r="F33" s="58"/>
      <c r="G33" s="58"/>
      <c r="H33" s="58"/>
      <c r="I33" s="58"/>
      <c r="J33" s="54">
        <f t="shared" si="0"/>
        <v>0</v>
      </c>
      <c r="K33" s="54">
        <f t="shared" si="1"/>
        <v>0</v>
      </c>
      <c r="L33" s="58"/>
      <c r="M33" s="58"/>
      <c r="N33" s="54">
        <f t="shared" si="2"/>
        <v>0</v>
      </c>
      <c r="O33" s="54">
        <f>IF(F33,F33+(((K33+L33+N33)-#REF!)*0.6),0)</f>
        <v>0</v>
      </c>
      <c r="P33" s="55">
        <f>ROUND(IF(F33,O33*#REF!,0),2)</f>
        <v>0</v>
      </c>
      <c r="Q33" s="56">
        <f t="shared" si="3"/>
        <v>0</v>
      </c>
      <c r="R33" s="57"/>
      <c r="S33" s="52">
        <f t="shared" si="4"/>
        <v>0</v>
      </c>
      <c r="T33" s="52">
        <f t="shared" si="5"/>
        <v>0</v>
      </c>
    </row>
    <row r="34" spans="2:20" ht="16.5" customHeight="1">
      <c r="B34" s="53">
        <v>27</v>
      </c>
      <c r="C34" s="73"/>
      <c r="D34" s="74"/>
      <c r="E34" s="74"/>
      <c r="F34" s="58"/>
      <c r="G34" s="58"/>
      <c r="H34" s="58"/>
      <c r="I34" s="58"/>
      <c r="J34" s="54">
        <f t="shared" si="0"/>
        <v>0</v>
      </c>
      <c r="K34" s="54">
        <f t="shared" si="1"/>
        <v>0</v>
      </c>
      <c r="L34" s="58"/>
      <c r="M34" s="58"/>
      <c r="N34" s="54">
        <f t="shared" si="2"/>
        <v>0</v>
      </c>
      <c r="O34" s="54">
        <f>IF(F34,F34+(((K34+L34+N34)-#REF!)*0.6),0)</f>
        <v>0</v>
      </c>
      <c r="P34" s="55">
        <f>ROUND(IF(F34,O34*#REF!,0),2)</f>
        <v>0</v>
      </c>
      <c r="Q34" s="56">
        <f t="shared" si="3"/>
        <v>0</v>
      </c>
      <c r="R34" s="57"/>
      <c r="S34" s="52">
        <f t="shared" si="4"/>
        <v>0</v>
      </c>
      <c r="T34" s="52">
        <f t="shared" si="5"/>
        <v>0</v>
      </c>
    </row>
    <row r="35" spans="2:20" ht="16.5" customHeight="1">
      <c r="B35" s="53">
        <v>28</v>
      </c>
      <c r="C35" s="73"/>
      <c r="D35" s="74"/>
      <c r="E35" s="74"/>
      <c r="F35" s="58"/>
      <c r="G35" s="58"/>
      <c r="H35" s="58"/>
      <c r="I35" s="58"/>
      <c r="J35" s="54">
        <f t="shared" si="0"/>
        <v>0</v>
      </c>
      <c r="K35" s="54">
        <f t="shared" si="1"/>
        <v>0</v>
      </c>
      <c r="L35" s="58"/>
      <c r="M35" s="58"/>
      <c r="N35" s="54">
        <f t="shared" si="2"/>
        <v>0</v>
      </c>
      <c r="O35" s="54">
        <f>IF(F35,F35+(((K35+L35+N35)-#REF!)*0.6),0)</f>
        <v>0</v>
      </c>
      <c r="P35" s="55">
        <f>ROUND(IF(F35,O35*#REF!,0),2)</f>
        <v>0</v>
      </c>
      <c r="Q35" s="56">
        <f t="shared" si="3"/>
        <v>0</v>
      </c>
      <c r="R35" s="57"/>
      <c r="S35" s="52">
        <f t="shared" si="4"/>
        <v>0</v>
      </c>
      <c r="T35" s="52">
        <f t="shared" si="5"/>
        <v>0</v>
      </c>
    </row>
    <row r="36" spans="2:20" ht="16.5" customHeight="1">
      <c r="B36" s="53">
        <v>29</v>
      </c>
      <c r="C36" s="73"/>
      <c r="D36" s="74"/>
      <c r="E36" s="74"/>
      <c r="F36" s="58"/>
      <c r="G36" s="58"/>
      <c r="H36" s="58"/>
      <c r="I36" s="58"/>
      <c r="J36" s="54">
        <f t="shared" si="0"/>
        <v>0</v>
      </c>
      <c r="K36" s="54">
        <f t="shared" si="1"/>
        <v>0</v>
      </c>
      <c r="L36" s="58"/>
      <c r="M36" s="58"/>
      <c r="N36" s="54">
        <f t="shared" si="2"/>
        <v>0</v>
      </c>
      <c r="O36" s="54">
        <f>IF(F36,F36+(((K36+L36+N36)-#REF!)*0.6),0)</f>
        <v>0</v>
      </c>
      <c r="P36" s="55">
        <f>ROUND(IF(F36,O36*#REF!,0),2)</f>
        <v>0</v>
      </c>
      <c r="Q36" s="56">
        <f t="shared" si="3"/>
        <v>0</v>
      </c>
      <c r="R36" s="57"/>
      <c r="S36" s="52">
        <f t="shared" si="4"/>
        <v>0</v>
      </c>
      <c r="T36" s="52">
        <f t="shared" si="5"/>
        <v>0</v>
      </c>
    </row>
    <row r="37" spans="2:20" ht="16.5" customHeight="1" thickBot="1">
      <c r="B37" s="59">
        <v>30</v>
      </c>
      <c r="C37" s="75"/>
      <c r="D37" s="76"/>
      <c r="E37" s="76"/>
      <c r="F37" s="63"/>
      <c r="G37" s="63"/>
      <c r="H37" s="63"/>
      <c r="I37" s="63"/>
      <c r="J37" s="60">
        <f>IF(F37,($J$7/$F$7)*F37,0)</f>
        <v>0</v>
      </c>
      <c r="K37" s="60">
        <f t="shared" si="1"/>
        <v>0</v>
      </c>
      <c r="L37" s="63"/>
      <c r="M37" s="63"/>
      <c r="N37" s="60">
        <f>IF(L37,($N$7/$L$7)*L37,0)</f>
        <v>0</v>
      </c>
      <c r="O37" s="60">
        <f>IF(F37,F37+(((K37+L37+N37)-#REF!)*0.6),0)</f>
        <v>0</v>
      </c>
      <c r="P37" s="64">
        <f>ROUND(IF(F37,O37*#REF!,0),2)</f>
        <v>0</v>
      </c>
      <c r="Q37" s="61">
        <f t="shared" si="3"/>
        <v>0</v>
      </c>
      <c r="R37" s="62"/>
      <c r="S37" s="77">
        <f t="shared" si="4"/>
        <v>0</v>
      </c>
      <c r="T37" s="52">
        <f t="shared" si="5"/>
        <v>0</v>
      </c>
    </row>
    <row r="38" spans="2:20" ht="15.75" customHeight="1">
      <c r="B38" s="6" t="s">
        <v>66</v>
      </c>
      <c r="C38" s="6" t="s">
        <v>69</v>
      </c>
      <c r="D38" s="6"/>
      <c r="E38" s="6"/>
      <c r="F38" s="6"/>
      <c r="G38" s="6"/>
      <c r="H38" s="6"/>
      <c r="I38" s="6"/>
      <c r="J38" s="6"/>
      <c r="L38" s="6"/>
      <c r="M38" s="6"/>
      <c r="N38" s="6"/>
      <c r="R38" s="6"/>
      <c r="S38" s="66"/>
      <c r="T38" s="66"/>
    </row>
    <row r="39" spans="2:3" ht="12.75">
      <c r="B39" s="110" t="s">
        <v>48</v>
      </c>
      <c r="C39" s="2" t="s">
        <v>67</v>
      </c>
    </row>
    <row r="46" spans="5:20" ht="12.75"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</row>
  </sheetData>
  <sheetProtection/>
  <mergeCells count="19">
    <mergeCell ref="B2:F2"/>
    <mergeCell ref="E46:T46"/>
    <mergeCell ref="R5:R6"/>
    <mergeCell ref="B5:B6"/>
    <mergeCell ref="C5:C6"/>
    <mergeCell ref="D5:D6"/>
    <mergeCell ref="G5:K5"/>
    <mergeCell ref="F5:F6"/>
    <mergeCell ref="E5:E6"/>
    <mergeCell ref="B4:J4"/>
    <mergeCell ref="Q5:Q6"/>
    <mergeCell ref="O3:R3"/>
    <mergeCell ref="P5:P6"/>
    <mergeCell ref="P4:R4"/>
    <mergeCell ref="B3:J3"/>
    <mergeCell ref="L3:N3"/>
    <mergeCell ref="L5:N5"/>
    <mergeCell ref="O5:O6"/>
    <mergeCell ref="K4:N4"/>
  </mergeCells>
  <dataValidations count="4">
    <dataValidation allowBlank="1" showInputMessage="1" showErrorMessage="1" promptTitle="Spazi di manovra" prompt="Immettere la superficie totale degli spazi di manovra" sqref="N7"/>
    <dataValidation type="decimal" operator="equal" allowBlank="1" showInputMessage="1" showErrorMessage="1" promptTitle="Fascia reddituale" prompt="La presenza di questo&#10;dato indica che l'alloggio&#10;deve essere considerato&#10;fruente di contributo.&#10;(inserire 30)" errorTitle="Fascia reddituale" error="non può essere diverso da 30 o nullo" sqref="R8:R37">
      <formula1>0.3</formula1>
    </dataValidation>
    <dataValidation type="decimal" operator="lessThanOrEqual" allowBlank="1" showInputMessage="1" showErrorMessage="1" errorTitle="ERRORE" error="La superfice non può eccedere 95 mq" sqref="F8:F37">
      <formula1>95</formula1>
    </dataValidation>
    <dataValidation allowBlank="1" showInputMessage="1" showErrorMessage="1" promptTitle="Organismo abitativo" prompt="Immettere la superficie totale dell'organismo abitativo" sqref="J7"/>
  </dataValidations>
  <printOptions horizontalCentered="1"/>
  <pageMargins left="0" right="0" top="0" bottom="0" header="0.11811023622047245" footer="0.5118110236220472"/>
  <pageSetup fitToHeight="1" fitToWidth="1" horizontalDpi="300" verticalDpi="300" orientation="landscape" paperSize="9" scale="69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I45"/>
  <sheetViews>
    <sheetView showGridLines="0" zoomScalePageLayoutView="0" workbookViewId="0" topLeftCell="B8">
      <selection activeCell="L16" sqref="L16"/>
    </sheetView>
  </sheetViews>
  <sheetFormatPr defaultColWidth="9.140625" defaultRowHeight="12.75"/>
  <cols>
    <col min="1" max="1" width="1.7109375" style="2" customWidth="1"/>
    <col min="2" max="2" width="4.421875" style="4" bestFit="1" customWidth="1"/>
    <col min="3" max="5" width="5.421875" style="2" customWidth="1"/>
    <col min="6" max="8" width="13.421875" style="2" customWidth="1"/>
    <col min="9" max="9" width="17.57421875" style="6" customWidth="1"/>
    <col min="10" max="10" width="9.8515625" style="2" customWidth="1"/>
    <col min="11" max="16384" width="9.140625" style="2" customWidth="1"/>
  </cols>
  <sheetData>
    <row r="1" spans="2:9" ht="11.25" customHeight="1" hidden="1">
      <c r="B1" s="35"/>
      <c r="C1" s="3"/>
      <c r="D1" s="3"/>
      <c r="E1" s="3"/>
      <c r="F1" s="3"/>
      <c r="G1" s="3"/>
      <c r="H1" s="3"/>
      <c r="I1" s="37"/>
    </row>
    <row r="2" spans="2:9" ht="32.25" customHeight="1" thickBot="1">
      <c r="B2" s="265" t="s">
        <v>62</v>
      </c>
      <c r="C2" s="265"/>
      <c r="D2" s="265"/>
      <c r="E2" s="265"/>
      <c r="F2" s="265"/>
      <c r="G2" s="265"/>
      <c r="H2" s="265"/>
      <c r="I2" s="265"/>
    </row>
    <row r="3" spans="2:9" s="87" customFormat="1" ht="44.25" customHeight="1" thickBot="1">
      <c r="B3" s="266" t="s">
        <v>26</v>
      </c>
      <c r="C3" s="267"/>
      <c r="D3" s="267"/>
      <c r="E3" s="267"/>
      <c r="F3" s="267"/>
      <c r="G3" s="267"/>
      <c r="H3" s="267"/>
      <c r="I3" s="155" t="s">
        <v>43</v>
      </c>
    </row>
    <row r="4" spans="2:9" s="87" customFormat="1" ht="36.75" customHeight="1">
      <c r="B4" s="271" t="s">
        <v>9</v>
      </c>
      <c r="C4" s="263" t="s">
        <v>10</v>
      </c>
      <c r="D4" s="263" t="s">
        <v>11</v>
      </c>
      <c r="E4" s="263" t="s">
        <v>12</v>
      </c>
      <c r="F4" s="268" t="s">
        <v>65</v>
      </c>
      <c r="G4" s="269"/>
      <c r="H4" s="269"/>
      <c r="I4" s="270"/>
    </row>
    <row r="5" spans="2:9" s="95" customFormat="1" ht="27" customHeight="1">
      <c r="B5" s="272"/>
      <c r="C5" s="264"/>
      <c r="D5" s="264"/>
      <c r="E5" s="264"/>
      <c r="F5" s="92" t="s">
        <v>63</v>
      </c>
      <c r="G5" s="92" t="s">
        <v>64</v>
      </c>
      <c r="H5" s="93" t="s">
        <v>29</v>
      </c>
      <c r="I5" s="92" t="s">
        <v>42</v>
      </c>
    </row>
    <row r="6" spans="2:9" s="95" customFormat="1" ht="15.75" customHeight="1" thickBot="1">
      <c r="B6" s="123"/>
      <c r="C6" s="124"/>
      <c r="D6" s="124"/>
      <c r="E6" s="124"/>
      <c r="F6" s="125">
        <f>SUM(F7:F36)</f>
        <v>0</v>
      </c>
      <c r="G6" s="126">
        <f>SUM(G7:G36)</f>
        <v>0</v>
      </c>
      <c r="H6" s="126">
        <f>SUM(H7:H36)</f>
        <v>0</v>
      </c>
      <c r="I6" s="127">
        <f>SUM(I7:I36)</f>
        <v>0</v>
      </c>
    </row>
    <row r="7" spans="2:9" ht="16.5" customHeight="1" thickBot="1">
      <c r="B7" s="128">
        <v>1</v>
      </c>
      <c r="C7" s="129"/>
      <c r="D7" s="130"/>
      <c r="E7" s="130"/>
      <c r="F7" s="131"/>
      <c r="G7" s="131"/>
      <c r="H7" s="131"/>
      <c r="I7" s="132">
        <f aca="true" t="shared" si="0" ref="I7:I36">SUM(F7:H7)</f>
        <v>0</v>
      </c>
    </row>
    <row r="8" spans="2:9" ht="16.5" customHeight="1" thickBot="1">
      <c r="B8" s="128">
        <f aca="true" t="shared" si="1" ref="B8:B36">B7+1</f>
        <v>2</v>
      </c>
      <c r="C8" s="133"/>
      <c r="D8" s="134"/>
      <c r="E8" s="134"/>
      <c r="F8" s="135"/>
      <c r="G8" s="135"/>
      <c r="H8" s="135"/>
      <c r="I8" s="136">
        <f t="shared" si="0"/>
        <v>0</v>
      </c>
    </row>
    <row r="9" spans="2:9" ht="16.5" customHeight="1" thickBot="1">
      <c r="B9" s="128">
        <f t="shared" si="1"/>
        <v>3</v>
      </c>
      <c r="C9" s="133"/>
      <c r="D9" s="134"/>
      <c r="E9" s="134"/>
      <c r="F9" s="135"/>
      <c r="G9" s="135"/>
      <c r="H9" s="135"/>
      <c r="I9" s="136">
        <f t="shared" si="0"/>
        <v>0</v>
      </c>
    </row>
    <row r="10" spans="2:9" ht="16.5" customHeight="1" thickBot="1">
      <c r="B10" s="128">
        <f t="shared" si="1"/>
        <v>4</v>
      </c>
      <c r="C10" s="133"/>
      <c r="D10" s="134"/>
      <c r="E10" s="134"/>
      <c r="F10" s="135"/>
      <c r="G10" s="135"/>
      <c r="H10" s="135"/>
      <c r="I10" s="136">
        <f t="shared" si="0"/>
        <v>0</v>
      </c>
    </row>
    <row r="11" spans="2:9" ht="16.5" customHeight="1" thickBot="1">
      <c r="B11" s="128">
        <f t="shared" si="1"/>
        <v>5</v>
      </c>
      <c r="C11" s="133"/>
      <c r="D11" s="134"/>
      <c r="E11" s="134"/>
      <c r="F11" s="135"/>
      <c r="G11" s="135"/>
      <c r="H11" s="135"/>
      <c r="I11" s="136">
        <f t="shared" si="0"/>
        <v>0</v>
      </c>
    </row>
    <row r="12" spans="2:9" ht="16.5" customHeight="1" thickBot="1">
      <c r="B12" s="128">
        <f t="shared" si="1"/>
        <v>6</v>
      </c>
      <c r="C12" s="133"/>
      <c r="D12" s="134"/>
      <c r="E12" s="134"/>
      <c r="F12" s="135"/>
      <c r="G12" s="135"/>
      <c r="H12" s="135"/>
      <c r="I12" s="136">
        <f t="shared" si="0"/>
        <v>0</v>
      </c>
    </row>
    <row r="13" spans="2:9" ht="16.5" customHeight="1" thickBot="1">
      <c r="B13" s="128">
        <f t="shared" si="1"/>
        <v>7</v>
      </c>
      <c r="C13" s="133"/>
      <c r="D13" s="134"/>
      <c r="E13" s="134"/>
      <c r="F13" s="135"/>
      <c r="G13" s="135"/>
      <c r="H13" s="135"/>
      <c r="I13" s="136">
        <f t="shared" si="0"/>
        <v>0</v>
      </c>
    </row>
    <row r="14" spans="2:9" ht="16.5" customHeight="1" thickBot="1">
      <c r="B14" s="128">
        <f t="shared" si="1"/>
        <v>8</v>
      </c>
      <c r="C14" s="133"/>
      <c r="D14" s="134"/>
      <c r="E14" s="134"/>
      <c r="F14" s="135"/>
      <c r="G14" s="135"/>
      <c r="H14" s="135"/>
      <c r="I14" s="136">
        <f t="shared" si="0"/>
        <v>0</v>
      </c>
    </row>
    <row r="15" spans="2:9" ht="16.5" customHeight="1" thickBot="1">
      <c r="B15" s="128">
        <f t="shared" si="1"/>
        <v>9</v>
      </c>
      <c r="C15" s="133"/>
      <c r="D15" s="134"/>
      <c r="E15" s="134"/>
      <c r="F15" s="135"/>
      <c r="G15" s="135"/>
      <c r="H15" s="135"/>
      <c r="I15" s="136">
        <f t="shared" si="0"/>
        <v>0</v>
      </c>
    </row>
    <row r="16" spans="2:9" ht="16.5" customHeight="1" thickBot="1">
      <c r="B16" s="128">
        <f t="shared" si="1"/>
        <v>10</v>
      </c>
      <c r="C16" s="133"/>
      <c r="D16" s="134"/>
      <c r="E16" s="134"/>
      <c r="F16" s="135"/>
      <c r="G16" s="135"/>
      <c r="H16" s="135"/>
      <c r="I16" s="136">
        <f t="shared" si="0"/>
        <v>0</v>
      </c>
    </row>
    <row r="17" spans="2:9" ht="16.5" customHeight="1" thickBot="1">
      <c r="B17" s="128">
        <f t="shared" si="1"/>
        <v>11</v>
      </c>
      <c r="C17" s="133"/>
      <c r="D17" s="134"/>
      <c r="E17" s="134"/>
      <c r="F17" s="135"/>
      <c r="G17" s="135"/>
      <c r="H17" s="135"/>
      <c r="I17" s="136">
        <f t="shared" si="0"/>
        <v>0</v>
      </c>
    </row>
    <row r="18" spans="2:9" ht="16.5" customHeight="1" thickBot="1">
      <c r="B18" s="128">
        <f t="shared" si="1"/>
        <v>12</v>
      </c>
      <c r="C18" s="133"/>
      <c r="D18" s="134"/>
      <c r="E18" s="134"/>
      <c r="F18" s="135"/>
      <c r="G18" s="135"/>
      <c r="H18" s="135"/>
      <c r="I18" s="136">
        <f t="shared" si="0"/>
        <v>0</v>
      </c>
    </row>
    <row r="19" spans="2:9" ht="16.5" customHeight="1" thickBot="1">
      <c r="B19" s="128">
        <f t="shared" si="1"/>
        <v>13</v>
      </c>
      <c r="C19" s="133"/>
      <c r="D19" s="134"/>
      <c r="E19" s="134"/>
      <c r="F19" s="135"/>
      <c r="G19" s="135"/>
      <c r="H19" s="135"/>
      <c r="I19" s="136">
        <f t="shared" si="0"/>
        <v>0</v>
      </c>
    </row>
    <row r="20" spans="2:9" ht="16.5" customHeight="1" thickBot="1">
      <c r="B20" s="128">
        <f t="shared" si="1"/>
        <v>14</v>
      </c>
      <c r="C20" s="133"/>
      <c r="D20" s="134"/>
      <c r="E20" s="134"/>
      <c r="F20" s="135"/>
      <c r="G20" s="135"/>
      <c r="H20" s="135"/>
      <c r="I20" s="136">
        <f t="shared" si="0"/>
        <v>0</v>
      </c>
    </row>
    <row r="21" spans="2:9" ht="16.5" customHeight="1" thickBot="1">
      <c r="B21" s="128">
        <f t="shared" si="1"/>
        <v>15</v>
      </c>
      <c r="C21" s="133"/>
      <c r="D21" s="134"/>
      <c r="E21" s="134"/>
      <c r="F21" s="135"/>
      <c r="G21" s="135"/>
      <c r="H21" s="135"/>
      <c r="I21" s="136">
        <f t="shared" si="0"/>
        <v>0</v>
      </c>
    </row>
    <row r="22" spans="2:9" ht="16.5" customHeight="1" thickBot="1">
      <c r="B22" s="128">
        <f t="shared" si="1"/>
        <v>16</v>
      </c>
      <c r="C22" s="133"/>
      <c r="D22" s="134"/>
      <c r="E22" s="134"/>
      <c r="F22" s="135"/>
      <c r="G22" s="135"/>
      <c r="H22" s="135"/>
      <c r="I22" s="136">
        <f t="shared" si="0"/>
        <v>0</v>
      </c>
    </row>
    <row r="23" spans="2:9" ht="16.5" customHeight="1" thickBot="1">
      <c r="B23" s="128">
        <f t="shared" si="1"/>
        <v>17</v>
      </c>
      <c r="C23" s="133"/>
      <c r="D23" s="134"/>
      <c r="E23" s="134"/>
      <c r="F23" s="135"/>
      <c r="G23" s="135"/>
      <c r="H23" s="135"/>
      <c r="I23" s="136">
        <f t="shared" si="0"/>
        <v>0</v>
      </c>
    </row>
    <row r="24" spans="2:9" ht="16.5" customHeight="1" thickBot="1">
      <c r="B24" s="128">
        <f t="shared" si="1"/>
        <v>18</v>
      </c>
      <c r="C24" s="133"/>
      <c r="D24" s="134"/>
      <c r="E24" s="134"/>
      <c r="F24" s="135"/>
      <c r="G24" s="135"/>
      <c r="H24" s="135"/>
      <c r="I24" s="136">
        <f t="shared" si="0"/>
        <v>0</v>
      </c>
    </row>
    <row r="25" spans="2:9" ht="16.5" customHeight="1" thickBot="1">
      <c r="B25" s="128">
        <f t="shared" si="1"/>
        <v>19</v>
      </c>
      <c r="C25" s="133"/>
      <c r="D25" s="134"/>
      <c r="E25" s="134"/>
      <c r="F25" s="135"/>
      <c r="G25" s="135"/>
      <c r="H25" s="135"/>
      <c r="I25" s="136">
        <f t="shared" si="0"/>
        <v>0</v>
      </c>
    </row>
    <row r="26" spans="2:9" ht="16.5" customHeight="1" thickBot="1">
      <c r="B26" s="128">
        <f t="shared" si="1"/>
        <v>20</v>
      </c>
      <c r="C26" s="133"/>
      <c r="D26" s="134"/>
      <c r="E26" s="134"/>
      <c r="F26" s="135"/>
      <c r="G26" s="135"/>
      <c r="H26" s="135"/>
      <c r="I26" s="136">
        <f t="shared" si="0"/>
        <v>0</v>
      </c>
    </row>
    <row r="27" spans="2:9" ht="16.5" customHeight="1" thickBot="1">
      <c r="B27" s="128">
        <f t="shared" si="1"/>
        <v>21</v>
      </c>
      <c r="C27" s="133"/>
      <c r="D27" s="134"/>
      <c r="E27" s="134"/>
      <c r="F27" s="135"/>
      <c r="G27" s="135"/>
      <c r="H27" s="135"/>
      <c r="I27" s="136">
        <f t="shared" si="0"/>
        <v>0</v>
      </c>
    </row>
    <row r="28" spans="2:9" ht="16.5" customHeight="1" thickBot="1">
      <c r="B28" s="128">
        <f t="shared" si="1"/>
        <v>22</v>
      </c>
      <c r="C28" s="133"/>
      <c r="D28" s="134"/>
      <c r="E28" s="134"/>
      <c r="F28" s="135"/>
      <c r="G28" s="135"/>
      <c r="H28" s="135"/>
      <c r="I28" s="136">
        <f t="shared" si="0"/>
        <v>0</v>
      </c>
    </row>
    <row r="29" spans="2:9" ht="16.5" customHeight="1" thickBot="1">
      <c r="B29" s="128">
        <f t="shared" si="1"/>
        <v>23</v>
      </c>
      <c r="C29" s="133"/>
      <c r="D29" s="134"/>
      <c r="E29" s="134"/>
      <c r="F29" s="135"/>
      <c r="G29" s="135"/>
      <c r="H29" s="135"/>
      <c r="I29" s="136">
        <f t="shared" si="0"/>
        <v>0</v>
      </c>
    </row>
    <row r="30" spans="2:9" ht="16.5" customHeight="1" thickBot="1">
      <c r="B30" s="128">
        <f t="shared" si="1"/>
        <v>24</v>
      </c>
      <c r="C30" s="133"/>
      <c r="D30" s="134"/>
      <c r="E30" s="134"/>
      <c r="F30" s="135"/>
      <c r="G30" s="135"/>
      <c r="H30" s="135"/>
      <c r="I30" s="136">
        <f t="shared" si="0"/>
        <v>0</v>
      </c>
    </row>
    <row r="31" spans="2:9" ht="16.5" customHeight="1" thickBot="1">
      <c r="B31" s="128">
        <f t="shared" si="1"/>
        <v>25</v>
      </c>
      <c r="C31" s="133"/>
      <c r="D31" s="134"/>
      <c r="E31" s="134"/>
      <c r="F31" s="135"/>
      <c r="G31" s="135"/>
      <c r="H31" s="135"/>
      <c r="I31" s="136">
        <f t="shared" si="0"/>
        <v>0</v>
      </c>
    </row>
    <row r="32" spans="2:9" ht="16.5" customHeight="1" thickBot="1">
      <c r="B32" s="128">
        <f t="shared" si="1"/>
        <v>26</v>
      </c>
      <c r="C32" s="133"/>
      <c r="D32" s="134"/>
      <c r="E32" s="134"/>
      <c r="F32" s="135"/>
      <c r="G32" s="135"/>
      <c r="H32" s="135"/>
      <c r="I32" s="136">
        <f t="shared" si="0"/>
        <v>0</v>
      </c>
    </row>
    <row r="33" spans="2:9" ht="16.5" customHeight="1" thickBot="1">
      <c r="B33" s="128">
        <f t="shared" si="1"/>
        <v>27</v>
      </c>
      <c r="C33" s="133"/>
      <c r="D33" s="134"/>
      <c r="E33" s="134"/>
      <c r="F33" s="135"/>
      <c r="G33" s="135"/>
      <c r="H33" s="135"/>
      <c r="I33" s="136">
        <f t="shared" si="0"/>
        <v>0</v>
      </c>
    </row>
    <row r="34" spans="2:9" ht="16.5" customHeight="1" thickBot="1">
      <c r="B34" s="128">
        <f t="shared" si="1"/>
        <v>28</v>
      </c>
      <c r="C34" s="133"/>
      <c r="D34" s="134"/>
      <c r="E34" s="134"/>
      <c r="F34" s="135"/>
      <c r="G34" s="135"/>
      <c r="H34" s="135"/>
      <c r="I34" s="136">
        <f t="shared" si="0"/>
        <v>0</v>
      </c>
    </row>
    <row r="35" spans="2:9" ht="16.5" customHeight="1" thickBot="1">
      <c r="B35" s="128">
        <f t="shared" si="1"/>
        <v>29</v>
      </c>
      <c r="C35" s="133"/>
      <c r="D35" s="134"/>
      <c r="E35" s="134"/>
      <c r="F35" s="135"/>
      <c r="G35" s="135"/>
      <c r="H35" s="135"/>
      <c r="I35" s="136">
        <f t="shared" si="0"/>
        <v>0</v>
      </c>
    </row>
    <row r="36" spans="2:9" ht="16.5" customHeight="1" thickBot="1">
      <c r="B36" s="141">
        <f t="shared" si="1"/>
        <v>30</v>
      </c>
      <c r="C36" s="137"/>
      <c r="D36" s="138"/>
      <c r="E36" s="138"/>
      <c r="F36" s="139"/>
      <c r="G36" s="139"/>
      <c r="H36" s="139"/>
      <c r="I36" s="140">
        <f t="shared" si="0"/>
        <v>0</v>
      </c>
    </row>
    <row r="37" spans="2:8" ht="15.75" customHeight="1">
      <c r="B37" s="6"/>
      <c r="C37" s="6"/>
      <c r="D37" s="6"/>
      <c r="E37" s="6"/>
      <c r="F37" s="6"/>
      <c r="G37" s="6"/>
      <c r="H37" s="6"/>
    </row>
    <row r="45" spans="5:9" ht="12.75">
      <c r="E45" s="252"/>
      <c r="F45" s="252"/>
      <c r="G45" s="252"/>
      <c r="H45" s="252"/>
      <c r="I45" s="252"/>
    </row>
  </sheetData>
  <sheetProtection/>
  <mergeCells count="8">
    <mergeCell ref="D4:D5"/>
    <mergeCell ref="E4:E5"/>
    <mergeCell ref="B2:I2"/>
    <mergeCell ref="E45:I45"/>
    <mergeCell ref="B3:H3"/>
    <mergeCell ref="F4:I4"/>
    <mergeCell ref="B4:B5"/>
    <mergeCell ref="C4:C5"/>
  </mergeCells>
  <printOptions/>
  <pageMargins left="1.0236220472440944" right="0" top="0.7874015748031497" bottom="0" header="0.11811023622047245" footer="0.5118110236220472"/>
  <pageSetup fitToHeight="2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Locazione a termine</dc:title>
  <dc:subject>QTE</dc:subject>
  <dc:creator>Regione Lazio</dc:creator>
  <cp:keywords/>
  <dc:description/>
  <cp:lastModifiedBy>amerigo.brocco</cp:lastModifiedBy>
  <cp:lastPrinted>2010-02-01T09:12:19Z</cp:lastPrinted>
  <dcterms:created xsi:type="dcterms:W3CDTF">1997-11-24T16:03:49Z</dcterms:created>
  <dcterms:modified xsi:type="dcterms:W3CDTF">2010-08-19T09:58:01Z</dcterms:modified>
  <cp:category/>
  <cp:version/>
  <cp:contentType/>
  <cp:contentStatus/>
</cp:coreProperties>
</file>